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711"/>
  <workbookPr autoCompressPictures="0"/>
  <mc:AlternateContent xmlns:mc="http://schemas.openxmlformats.org/markup-compatibility/2006">
    <mc:Choice Requires="x15">
      <x15ac:absPath xmlns:x15ac="http://schemas.microsoft.com/office/spreadsheetml/2010/11/ac" url="/Users/ericlienhard/Desktop/VAUX 2020/vaux lavoir/CHEMIN PIETON AO/"/>
    </mc:Choice>
  </mc:AlternateContent>
  <xr:revisionPtr revIDLastSave="0" documentId="8_{3180C078-62DA-334E-A57A-9A63459EA8D7}" xr6:coauthVersionLast="47" xr6:coauthVersionMax="47" xr10:uidLastSave="{00000000-0000-0000-0000-000000000000}"/>
  <bookViews>
    <workbookView xWindow="1480" yWindow="8280" windowWidth="25600" windowHeight="14540" xr2:uid="{00000000-000D-0000-FFFF-FFFF00000000}"/>
  </bookViews>
  <sheets>
    <sheet name="Feuil2" sheetId="1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F58" i="12" l="1"/>
  <c r="F35" i="12"/>
  <c r="D31" i="12"/>
  <c r="F31" i="12" s="1"/>
  <c r="F65" i="12"/>
  <c r="F66" i="12"/>
  <c r="F23" i="12"/>
  <c r="F22" i="12"/>
  <c r="F16" i="12"/>
  <c r="F4" i="12"/>
  <c r="F5" i="12"/>
  <c r="F30" i="12"/>
  <c r="F59" i="12"/>
  <c r="F55" i="12"/>
  <c r="F62" i="12"/>
  <c r="F61" i="12"/>
  <c r="F60" i="12"/>
  <c r="F13" i="12"/>
  <c r="F12" i="12"/>
  <c r="F11" i="12"/>
  <c r="F10" i="12"/>
  <c r="F9" i="12"/>
  <c r="F8" i="12"/>
  <c r="F6" i="12"/>
  <c r="F28" i="12"/>
  <c r="F26" i="12"/>
  <c r="F17" i="12"/>
  <c r="F18" i="12"/>
  <c r="F20" i="12"/>
  <c r="F34" i="12"/>
  <c r="F33" i="12"/>
  <c r="F38" i="12"/>
  <c r="F45" i="12"/>
  <c r="F53" i="12"/>
  <c r="F51" i="12"/>
  <c r="F50" i="12"/>
  <c r="F48" i="12"/>
  <c r="F68" i="12"/>
  <c r="F71" i="12"/>
  <c r="F72" i="12"/>
  <c r="F74" i="12"/>
  <c r="F64" i="12"/>
  <c r="F43" i="12"/>
  <c r="D41" i="12"/>
  <c r="F41" i="12"/>
  <c r="F19" i="12"/>
  <c r="F76" i="12" l="1"/>
  <c r="F77" i="12" s="1"/>
  <c r="F78" i="12" s="1"/>
</calcChain>
</file>

<file path=xl/sharedStrings.xml><?xml version="1.0" encoding="utf-8"?>
<sst xmlns="http://schemas.openxmlformats.org/spreadsheetml/2006/main" count="162" uniqueCount="126">
  <si>
    <t>PU HT</t>
  </si>
  <si>
    <t>BPU</t>
  </si>
  <si>
    <t>N°PRIX</t>
  </si>
  <si>
    <t>1.1</t>
  </si>
  <si>
    <t>U</t>
  </si>
  <si>
    <t>ml</t>
  </si>
  <si>
    <t>INSTALLATION DE CHANTIER ET SIGNALISATION</t>
  </si>
  <si>
    <t>u</t>
  </si>
  <si>
    <t>Réalisation de sondages manuels  ou par aspiratrice y compris réfection à l'identique après intervention</t>
  </si>
  <si>
    <t>M3</t>
  </si>
  <si>
    <t>ML</t>
  </si>
  <si>
    <t>M2</t>
  </si>
  <si>
    <t>T</t>
  </si>
  <si>
    <t>PREPARATION DE CHANTIER ET ANALYSE ET INSPECTION</t>
  </si>
  <si>
    <t xml:space="preserve">EVACUATION DE DEBLAIS EN CENTRE DE TRAITEMENT ET VALORISATION (1,8 T/M3) </t>
  </si>
  <si>
    <t>pour une chambre EP60</t>
  </si>
  <si>
    <t xml:space="preserve"> Fourniture et pose de fourreau annelé lisse aiguille Ø 63 </t>
  </si>
  <si>
    <t>MOBILIER</t>
  </si>
  <si>
    <t>TRAVAUX PREPARATOIRES TERRASSEMENT ET ESPACES VERTS</t>
  </si>
  <si>
    <t xml:space="preserve"> VOIRIE ET TROTTOIR</t>
  </si>
  <si>
    <t>Terrassement en déblais à l'engin mécanique  y compris le chargement, le réglage de la plate forme et des talus, la protection de la plate forme et des talus contre les eaux de ruissellement, y compris l'exécution et l'entretien des ouvrages provisoires correspondants et le compactage de la forme</t>
  </si>
  <si>
    <t>pour une tranchée de largeur maximum de 30CM</t>
  </si>
  <si>
    <t>TRAVAUX DE RESEAUX</t>
  </si>
  <si>
    <t>Fourniture, transport, façonnage et mise en œuvre d'armatures / KG</t>
  </si>
  <si>
    <t>Ouvrage en béton</t>
  </si>
  <si>
    <t>fourniture et mise en œuvre de gros béton XC1-C20/25 D22,4</t>
  </si>
  <si>
    <t>fourniture et mise en œuvre béton de fondation XC1-C25/30 D22,5</t>
  </si>
  <si>
    <t>Kg</t>
  </si>
  <si>
    <t>OUVRAGES EN MACONNERIE</t>
  </si>
  <si>
    <t>DIVERS</t>
  </si>
  <si>
    <t>12,01.1</t>
  </si>
  <si>
    <t>12,06.1</t>
  </si>
  <si>
    <t>12,07.7</t>
  </si>
  <si>
    <t>PAVAGE</t>
  </si>
  <si>
    <t>BORDURE CANIVEAU</t>
  </si>
  <si>
    <t>9,01.15</t>
  </si>
  <si>
    <t>14.02</t>
  </si>
  <si>
    <t>Constat d'huissier avant travaux y compris remise du rapport (un exemplaire papier et exemplaire dématérialisé)</t>
  </si>
  <si>
    <t>BC4 sur 15 CM granulats locaux finition balayée</t>
  </si>
  <si>
    <t>Décapage de terre végétale et mise en stock sur site  ou dépôt de la ville reprise et réemploi sur site</t>
  </si>
  <si>
    <t>4,03.1</t>
  </si>
  <si>
    <t>ICPE CLASSE 3</t>
  </si>
  <si>
    <t>Démolition de béton armé ou non y compris sciage chargement et chargement en vue de l'évacuation des gravats en centre de valorisation</t>
  </si>
  <si>
    <t>Travaux pour espaces verts</t>
  </si>
  <si>
    <t>3,1.1</t>
  </si>
  <si>
    <t>3,1.2</t>
  </si>
  <si>
    <t>3,1.3</t>
  </si>
  <si>
    <t>3,1.5</t>
  </si>
  <si>
    <t>Travaux de terrassement</t>
  </si>
  <si>
    <t>3,2.1</t>
  </si>
  <si>
    <t>3,2.2</t>
  </si>
  <si>
    <t>6,3.2</t>
  </si>
  <si>
    <t>6,3.3</t>
  </si>
  <si>
    <t>8,02.2</t>
  </si>
  <si>
    <t>Fourniture et pose d'éléments spécifique</t>
  </si>
  <si>
    <t>9,05.3</t>
  </si>
  <si>
    <t>3,1.8</t>
  </si>
  <si>
    <t>13,04.1</t>
  </si>
  <si>
    <t>15.3</t>
  </si>
  <si>
    <t>15,3.4</t>
  </si>
  <si>
    <t>15,3.5</t>
  </si>
  <si>
    <t>15,3.6</t>
  </si>
  <si>
    <t>QUANTITE</t>
  </si>
  <si>
    <t>TOTAL HT</t>
  </si>
  <si>
    <t>TVA 20%</t>
  </si>
  <si>
    <t>MONTANT TTC</t>
  </si>
  <si>
    <t>Levé altimétrique :La prestation comprend la réalisation de relevé altimétrique avant travaux pour plan d'exécution comprenant le levé des seuils, des points hauts points, cote fil d’eau et tête de bordures, les lignes de crêtes et pieds de talus , la spécification des matériaux et types de revêtements , le mobilier urbain, émergences  regards et chambres concessionnaires, cotes tampon et fil d'eau des ouvrages d'assainissement, les fossés et noues, les arbres et la végétation à raison d'un profil en travers tous les10M (remise 3 Tirages papiers et 2 clés USB au format DWG)</t>
  </si>
  <si>
    <t>Abattage et dessouchage d'arbres : 0,40 m &lt; circonférence mesurée à 1,00 m du sol &lt; 1,00 m Ce prix comprend le rabattement préalable des branches si nécessaire, le sciage du tronc, le dessouchage ou rognage, l'évacuation en centre de valorisation et le remblaiement de l'excavation en grave 0/31,5</t>
  </si>
  <si>
    <t>fourniture et pose de chambre pour réseaux concessionnaires , comprenant les travaux de démolition, les terrassements et l'évacuation des déblais en centre de valorisation, la fourniture et pose de la chambre y compris cadre et dispositif de fermeture avec logo conforme au concessionnaire ou gestionnaire, le carottage du fond de chambre et le drainage , le raccordement des fourreaux et les finitions de maçonnerie</t>
  </si>
  <si>
    <t xml:space="preserve"> tri chargement et évacuation quelques soient les modalités de transports des déblais en ICPE ISDI 3 y compris traçabilité des matériaux, droit de traitement ou valorisation et toutes sujétions</t>
  </si>
  <si>
    <t>démolition de structure de chaussée pour  tranchée réseaux ou drainage comprenant l'évacuation des matériaux en centre de valorisation y compris réfection provisoire au fur et à mesure de l'avancement, la réalisation de tranchée à une profondeur 1,10M  maximum à l'engin mécanique et ou  manuel y compris le chargement, le réglage du fond de fouille, des talus, la protection de la fouille et des talus contre les eaux de ruissellement, y compris l'exécution et l'entretien des ouvrages provisoires correspondants et remblais en matériaux du site, le remblais en matériaux du site compacté contrôlé, la réalisation du lit de pose et de l 'enrobage en sable compacté Q5 et l 'évacuation en centre de valorisation  de terre excédentaire, la fourniture et la pose des fourreaux ou drain</t>
  </si>
  <si>
    <t xml:space="preserve"> Fourniture et pose de câble de cuivre pour mise à la terre</t>
  </si>
  <si>
    <t xml:space="preserve"> maçonneries ou d'ouvrages en pierres de taille ou de pays ou moellons y compris le curage des pierres le transport et mise en stock sur le CTM</t>
  </si>
  <si>
    <t>piochage de joints et évacuation en centre de valorisation des gravats y compris toutes sujétions liées à la fourniture et mise en place d'échafaudage</t>
  </si>
  <si>
    <t>façon de joints à pierres vues mortier à base de 450KG CAO NHL3,5 et sable 0/2 de local comprenant toutes sujétions liées à la fourniture et mise en place d'échafaudage</t>
  </si>
  <si>
    <t>Fourniture et pose de clôture type Héras en acier galvanisé, panneaux grillagés de 3,50 m de longueur et 2,00 m de hauteur hors sol verrouillage par menottes, sur plots béton amovibles y compris l'amenée la mise en place, l'entretien et les déplacements nécessaires suivant les phasages et l'enlèvement en fin de chantier prix au ML pour la durée de l 'opération</t>
  </si>
  <si>
    <t xml:space="preserve"> Débroussaillage y compris l'enlèvement de la végétation et des plantations y compris système racinaire(sauf celles d'une circonférence &gt; à 0,40 m mesurée à 1,00 m du sol), y compris l'évacuation en centre de valorisation</t>
  </si>
  <si>
    <t xml:space="preserve">fourniture et pose de pavage en pierres naturelles en surface: ce prix comprend la fourniture à pied d'œuvre l'approvisionnement journalier, l'ensemble des implantations et des dispositifs de protection, la pose de pavages y compris lit de pose en mortier résine double encollage et façon de joint mortier résine, la réalisation de joints de dilatation et de bandes de compression au droit des émergents façades leurs traitements en produit élastomère, les découpes nécessaires, l'approvisionnement journalier de l 'ensemble des matériaux et l'évacuation en fin de journée des excédents et déchets ainsi que le traitement en centre de valorisation, la fourniture et la mise en œuvre de la fondation béton type BC4 sur 19 CM </t>
  </si>
  <si>
    <t xml:space="preserve">fourniture et pose de dalle podotactile béton blanc ou noir épaisseur 80 MM </t>
  </si>
  <si>
    <t>fourniture et pose de corbeille type tulipe 90L y compris fondation et système de fixation par scellement chimique  ra suivant choix  de la  MOA</t>
  </si>
  <si>
    <t>la fourniture et mise en place de signalisation temporaire de chantier par feux tricolore,  y compris remplacement des dispositifs d'Energie en semaine et Week end pour une journée de 24H,les sujétions d'éclairage de nui, la mise en place de pré-signalisation de flashes et feux de défilement ou de position y compris remplacement des dispositifs d'Energie en semaine et Week end , la fourniture et pose de signalisation de position, la fourniture et la mise en place de déviation pour PL et VL  conformément aux arrêtés de circulation, fourniture et mise en place de barrière pour cheminements piétons ainsi que l 'installation de passerelles pour piétons et véhicules plus particulièrement les dispositifs permettant l'accès des riverains à leur propriété , y compris l'entretien et la maintenance sur la durée du chantier et le repliement en fin de chantier</t>
  </si>
  <si>
    <t xml:space="preserve">Installation de chantier comprenant la mise en place de réfectoires vestiaires et sanitaires conformément aux obligations légales, la fourniture et mise en place de clôture type Heras la fourniture et pose d'un dispositif de fermeture avec code, le raccordement et travaux pour les branchements aux réseaux les consommations d'Energie et de fluides nécessaires et les travaux préparatoires pour la réalisation de la plateforme ainsi que le repliement et remise en état en fin d'intervention  ainsi que la pose de deux panneaux d'information fournis par la ville </t>
  </si>
  <si>
    <t>dossiers d'exécution :La prestation comprend la réalisation de levés altimétriques complémentaires les fiches technique et produits pour validation par la Moa, le pas, les notes de calcul et de dimensionnement, les plans de masse  et revêtements et mobiliers , plan réseaux ,les plans d'assainissement et de nivellement, les profils en travers et en longs, les plans de détails et coupes d'exécution (remise 3 Tirages papiers et 2 clés USB au format DWG)</t>
  </si>
  <si>
    <t xml:space="preserve">Détection de réseaux par moyen non intrusif y compris traçage sur site implantation  marquage piquetage  , entretien   et maintien pour la durée du chantier </t>
  </si>
  <si>
    <t>Relevé en coordonnées des ouvrages existants et réalisés un profil tout les 10 M, le levé des points hauts et points bas ,levée des seuils, de l 'ensemble des  émergents , ensemble des chambres regards et ouvrages divers , fil d'eau et cote finie des ouvrages d'assainissements, y compris levés intermédiaires en phase travaux pour classification des réseaux en catégorie A, DOE, DUE, ensemble en 3 exemplaires papiers et 3clés USB</t>
  </si>
  <si>
    <t>mise en remblais de déblais et compactage contrôlé par couches. Ce prix rémunère l'exécution de remblais issus du site. Il comprend le régalage en couches successives et s'il y a lieu l'arrosage et ou la scarification, le compactage, la reprise éventuelle sur stock dans l'emprise de travaux, le réglage au profil définitif , et l'enlèvement des blocs</t>
  </si>
  <si>
    <t>Mise en œuvre de pierres reprises de la démolition ou issues du stockage ville y compris transport à pied d'œuvre et maçonnerie en mortier à base de 350KG CAO NHL3,5 et sable 0/4 de local comprenant toutes sujétions liées à la fourniture et mise en place d'échafaudage</t>
  </si>
  <si>
    <t>ft</t>
  </si>
  <si>
    <t>terrassement de noue ou fossé y compris chargement des déblais en vue de l'évacuation en centre de valorisation des déblais pour gestion des eaux de ruissellement et pour compensation PPRI</t>
  </si>
  <si>
    <t xml:space="preserve"> fourniture et mise en œuvre de grave 0/31,5 sur 20CM compacté contrôlé , fourniture et mise en œuvre de béton normé comprenant le coffrage, la mise en place de protection de (type protector, polyanes...)des bordures, façades émergences et ouvrages divers, la mise en place de bande résiliente toute hauteur épaisseur minimal 5MM, sciage pour joint de retrait , mise en place de polyane sur la couche de forme, la mise en œuvre du béton, la vibration du béton la finition lissée, la réalisation des plans de calepinage, la fourniture et la mise en place de gougeonnage, joints de dilatation type hic delta ou similaire , treillis soudé type st 25C et fibres synthétiques, joint de retrait par sciage et garnissage en joint en élastomère ou emploi de joint industrielle , le produit de cure </t>
  </si>
  <si>
    <t xml:space="preserve">PAVE  15*15*6  grès multi-couleurs  (ocre gris ou blancs rose) </t>
  </si>
  <si>
    <t>Fourniture et pose de bloc d'enrochement dimension minimum 350 à 450 environ</t>
  </si>
  <si>
    <t>Fourniture et pose à pied d'œuvre de mobilier</t>
  </si>
  <si>
    <t>Couvertine chaperon</t>
  </si>
  <si>
    <t>14,05.0</t>
  </si>
  <si>
    <t xml:space="preserve"> Bloc marche 20*30 ajustable, nez arondi   3 tries 20*30 grés grès multi-couleurs  (ocre gris ou blancs rose) contremarche finition polie marche finition bouchardée longueur 1,50 y compris forme escalier tournant sur fondation béton et facon de joint tiré au fer</t>
  </si>
  <si>
    <t>fourniture et pose de main courante  ou garde corps</t>
  </si>
  <si>
    <t>Fourniture et pose de fourreaux  et câble y compris  grillage avertisseur et géoréférencement classe A et évacuation en centre de valorisation des déblais non réemployés</t>
  </si>
  <si>
    <t>ESPACES VERTS</t>
  </si>
  <si>
    <t>MONTANT HT TRAVAUX</t>
  </si>
  <si>
    <t>14,02,1</t>
  </si>
  <si>
    <t>14,02,2</t>
  </si>
  <si>
    <t>14,02,4</t>
  </si>
  <si>
    <t>14,02,5</t>
  </si>
  <si>
    <t>14,02,6</t>
  </si>
  <si>
    <t>14,02,7</t>
  </si>
  <si>
    <t>14,02,8</t>
  </si>
  <si>
    <t>14,02,9</t>
  </si>
  <si>
    <t>14,02,10</t>
  </si>
  <si>
    <t>engazonnement type fleurie ou rucher</t>
  </si>
  <si>
    <t>6.2.1</t>
  </si>
  <si>
    <t>6.2.2</t>
  </si>
  <si>
    <t>Réglage et compactage du fond de forme</t>
  </si>
  <si>
    <t>fourniture et mise en œuvre de grave beton concassée sur 0,45</t>
  </si>
  <si>
    <t>12,06.2</t>
  </si>
  <si>
    <t>Terrassement et évacuation de déblais en centre de valorisation et mise en œuvre de mélange terre pierre (40%/60%) pour fosses d'arbres ou bandes arbustives y compris le compactage fosse de 3 M3</t>
  </si>
  <si>
    <t xml:space="preserve">DEMOLITION </t>
  </si>
  <si>
    <t>6,3.8</t>
  </si>
  <si>
    <t>plus value pour création de passerelle</t>
  </si>
  <si>
    <t>fourniture et pose de bordure sou bloc marche comprenant les implantations, le terrassement et réglage nécessaire à la réalisation de la fondation, le compactage de la forme , la fourniture et mise en œuvre de la fondation en béton à 250kg, la pose des bordures et ou caniveaux y compris les coupes et coupes d'onglets y, le calage ,la façon de joint lissé garnissage toute hauteur en mortier à 350kg, les joints de dilation tout les 25ml avec garnissage en mastic, le comblement en matériaux  nécessaire à la reconstitution de trottoir  et ou voirie</t>
  </si>
  <si>
    <t xml:space="preserve">Ce prix rémunère la démolition de maçonneries ou d'ouvrages en pierres de taille ou de pays, ils comprennent la démolition manuelle et l'utilisation si nécessaire de tous engins mécaniques, le chargement des gravats et l'évacuation en centre de valorisation  et le curage des pierre et la mise en big bag pour réemploi sur site ou mise en stock </t>
  </si>
  <si>
    <t xml:space="preserve">Ce prix rémunère la démolition de clôture de type treillis soudé, ils comprennent la démolition manuelle et l'utilisation si nécessaire de tous engins mécaniques, le chargement des gravats et l'évacuation </t>
  </si>
  <si>
    <t>chaperon béton monopente ton pierre</t>
  </si>
  <si>
    <t>plus value au prix 6,3.2 pour béton coloré  oxyde ocre ou au choix de la MOA finition micro désactivé</t>
  </si>
  <si>
    <t>fourniture et pose de banquette</t>
  </si>
  <si>
    <r>
      <t xml:space="preserve">VILLE DE VAUX SUR SEINE                          </t>
    </r>
    <r>
      <rPr>
        <b/>
        <sz val="18"/>
        <color theme="1"/>
        <rFont val="Calibri (Corps)"/>
      </rPr>
      <t xml:space="preserve"> TRAVAUX D'AMENAGEMENT DE L’ESPACE PUBLIC                                                                                                                                                         LIAISON PIETONNE ENTRE LE PARKING PUBLIC ET LE CENTRE VILLE RD190</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</si>
</sst>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7" formatCode="#,##0.00\ &quot;€&quot;_);\(#,##0.00\ &quot;€&quot;\)"/>
    <numFmt numFmtId="164" formatCode="#,##0.00\ &quot;€&quot;;\-#,##0.00\ &quot;€&quot;"/>
    <numFmt numFmtId="165" formatCode="_-* #,##0.00\ &quot;€&quot;_-;\-* #,##0.00\ &quot;€&quot;_-;_-* &quot;-&quot;??\ &quot;€&quot;_-;_-@_-"/>
    <numFmt numFmtId="166" formatCode="0.0"/>
  </numFmts>
  <fonts count="18" x14ac:knownFonts="1">
    <font>
      <sz val="11"/>
      <color theme="1"/>
      <name val="Calibri"/>
      <family val="2"/>
      <scheme val="minor"/>
    </font>
    <font>
      <sz val="10"/>
      <name val="Arial"/>
      <family val="2"/>
    </font>
    <font>
      <sz val="10"/>
      <name val="Arial"/>
      <family val="2"/>
    </font>
    <font>
      <b/>
      <i/>
      <sz val="11"/>
      <name val="Calibri"/>
      <family val="2"/>
      <scheme val="minor"/>
    </font>
    <font>
      <u/>
      <sz val="11"/>
      <color theme="11"/>
      <name val="Calibri"/>
      <family val="2"/>
      <scheme val="minor"/>
    </font>
    <font>
      <sz val="11"/>
      <color rgb="FF000000"/>
      <name val="Calibri"/>
      <family val="2"/>
      <scheme val="minor"/>
    </font>
    <font>
      <sz val="8"/>
      <name val="Calibri"/>
      <family val="2"/>
      <scheme val="minor"/>
    </font>
    <font>
      <b/>
      <i/>
      <sz val="11"/>
      <color theme="0"/>
      <name val="Calibri"/>
      <family val="2"/>
      <scheme val="minor"/>
    </font>
    <font>
      <b/>
      <i/>
      <sz val="11"/>
      <color theme="0" tint="-0.499984740745262"/>
      <name val="Calibri"/>
      <family val="2"/>
      <scheme val="minor"/>
    </font>
    <font>
      <sz val="11"/>
      <color theme="0" tint="-0.499984740745262"/>
      <name val="Calibri"/>
      <family val="2"/>
      <scheme val="minor"/>
    </font>
    <font>
      <b/>
      <sz val="11"/>
      <color theme="0"/>
      <name val="Calibri"/>
      <family val="2"/>
      <scheme val="minor"/>
    </font>
    <font>
      <u/>
      <sz val="11"/>
      <color theme="10"/>
      <name val="Calibri"/>
      <family val="2"/>
      <scheme val="minor"/>
    </font>
    <font>
      <b/>
      <sz val="11"/>
      <color theme="1"/>
      <name val="Calibri"/>
      <family val="2"/>
      <scheme val="minor"/>
    </font>
    <font>
      <b/>
      <sz val="11"/>
      <color theme="0" tint="-0.499984740745262"/>
      <name val="Calibri"/>
      <family val="2"/>
      <scheme val="minor"/>
    </font>
    <font>
      <b/>
      <sz val="11"/>
      <name val="Calibri"/>
      <family val="2"/>
      <scheme val="minor"/>
    </font>
    <font>
      <b/>
      <sz val="22"/>
      <color theme="1"/>
      <name val="Calibri"/>
      <family val="2"/>
      <scheme val="minor"/>
    </font>
    <font>
      <b/>
      <sz val="18"/>
      <color theme="1"/>
      <name val="Calibri (Corps)"/>
    </font>
    <font>
      <b/>
      <sz val="18"/>
      <color theme="1"/>
      <name val="Calibri"/>
      <family val="2"/>
      <scheme val="minor"/>
    </font>
  </fonts>
  <fills count="5">
    <fill>
      <patternFill patternType="none"/>
    </fill>
    <fill>
      <patternFill patternType="gray125"/>
    </fill>
    <fill>
      <patternFill patternType="solid">
        <fgColor theme="0" tint="-0.34998626667073579"/>
        <bgColor indexed="64"/>
      </patternFill>
    </fill>
    <fill>
      <patternFill patternType="solid">
        <fgColor theme="0"/>
        <bgColor indexed="64"/>
      </patternFill>
    </fill>
    <fill>
      <patternFill patternType="solid">
        <fgColor theme="0" tint="-0.499984740745262"/>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thin">
        <color auto="1"/>
      </left>
      <right style="thin">
        <color auto="1"/>
      </right>
      <top/>
      <bottom/>
      <diagonal/>
    </border>
    <border>
      <left style="medium">
        <color auto="1"/>
      </left>
      <right style="medium">
        <color auto="1"/>
      </right>
      <top style="medium">
        <color auto="1"/>
      </top>
      <bottom style="medium">
        <color auto="1"/>
      </bottom>
      <diagonal/>
    </border>
    <border>
      <left style="medium">
        <color auto="1"/>
      </left>
      <right/>
      <top/>
      <bottom/>
      <diagonal/>
    </border>
  </borders>
  <cellStyleXfs count="262">
    <xf numFmtId="0" fontId="0" fillId="0" borderId="0"/>
    <xf numFmtId="165" fontId="1"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xf numFmtId="0" fontId="11" fillId="0" borderId="0" applyNumberFormat="0" applyFill="0" applyBorder="0" applyAlignment="0" applyProtection="0"/>
    <xf numFmtId="0" fontId="4" fillId="0" borderId="0" applyNumberFormat="0" applyFill="0" applyBorder="0" applyAlignment="0" applyProtection="0"/>
  </cellStyleXfs>
  <cellXfs count="75">
    <xf numFmtId="0" fontId="0" fillId="0" borderId="0" xfId="0"/>
    <xf numFmtId="0" fontId="0" fillId="0" borderId="0" xfId="0" applyFont="1"/>
    <xf numFmtId="0" fontId="0" fillId="0" borderId="0" xfId="0" applyFont="1" applyAlignment="1">
      <alignment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0" fillId="0" borderId="0" xfId="0" applyFont="1" applyAlignment="1">
      <alignment horizontal="center" vertical="center"/>
    </xf>
    <xf numFmtId="0" fontId="0" fillId="0" borderId="2" xfId="0" applyFont="1" applyFill="1" applyBorder="1" applyAlignment="1">
      <alignment horizontal="center" vertical="center" wrapText="1"/>
    </xf>
    <xf numFmtId="0" fontId="5" fillId="0" borderId="4" xfId="0" applyFont="1" applyBorder="1" applyAlignment="1">
      <alignment horizontal="center" vertical="center" wrapText="1"/>
    </xf>
    <xf numFmtId="0" fontId="0" fillId="0" borderId="1" xfId="0" applyFont="1" applyFill="1" applyBorder="1" applyAlignment="1">
      <alignment horizontal="left" vertical="center" wrapText="1"/>
    </xf>
    <xf numFmtId="0" fontId="0" fillId="0" borderId="2" xfId="0" applyBorder="1" applyAlignment="1">
      <alignment horizontal="center" vertical="center" wrapText="1"/>
    </xf>
    <xf numFmtId="0" fontId="8" fillId="2" borderId="2" xfId="0" applyFont="1" applyFill="1" applyBorder="1" applyAlignment="1">
      <alignment horizontal="center" vertical="center" wrapText="1"/>
    </xf>
    <xf numFmtId="0" fontId="12" fillId="0" borderId="2" xfId="0" applyFont="1" applyFill="1" applyBorder="1" applyAlignment="1">
      <alignment horizontal="center" vertical="center" wrapText="1"/>
    </xf>
    <xf numFmtId="0" fontId="0" fillId="0" borderId="1" xfId="0" applyBorder="1" applyAlignment="1">
      <alignment horizontal="left" vertical="center" wrapText="1"/>
    </xf>
    <xf numFmtId="0" fontId="8" fillId="3" borderId="2" xfId="0" applyFont="1" applyFill="1" applyBorder="1" applyAlignment="1">
      <alignment horizontal="center" vertical="center" wrapText="1"/>
    </xf>
    <xf numFmtId="0" fontId="12" fillId="0" borderId="0" xfId="0" applyFont="1"/>
    <xf numFmtId="0" fontId="12" fillId="0" borderId="0" xfId="0" applyFont="1" applyAlignment="1">
      <alignment vertical="top"/>
    </xf>
    <xf numFmtId="0" fontId="12" fillId="0" borderId="2" xfId="0" applyFont="1" applyBorder="1" applyAlignment="1">
      <alignment horizontal="center" vertical="center" wrapText="1"/>
    </xf>
    <xf numFmtId="0" fontId="12" fillId="0" borderId="1" xfId="0" applyFont="1" applyBorder="1" applyAlignment="1">
      <alignment horizontal="left" vertical="center" wrapText="1"/>
    </xf>
    <xf numFmtId="0" fontId="7" fillId="2" borderId="1" xfId="0" applyFont="1" applyFill="1" applyBorder="1" applyAlignment="1">
      <alignment horizontal="left" vertical="center" wrapText="1"/>
    </xf>
    <xf numFmtId="0" fontId="12" fillId="0" borderId="1" xfId="0" applyFont="1" applyFill="1" applyBorder="1" applyAlignment="1">
      <alignment horizontal="left" vertical="center" wrapText="1"/>
    </xf>
    <xf numFmtId="164" fontId="12" fillId="0" borderId="2" xfId="1" applyNumberFormat="1" applyFont="1" applyFill="1" applyBorder="1" applyAlignment="1">
      <alignment vertical="center"/>
    </xf>
    <xf numFmtId="0" fontId="5" fillId="0" borderId="3" xfId="0" applyFont="1" applyBorder="1" applyAlignment="1">
      <alignment horizontal="left" vertical="center" wrapText="1"/>
    </xf>
    <xf numFmtId="0" fontId="5" fillId="0" borderId="1" xfId="0" applyFont="1" applyBorder="1" applyAlignment="1">
      <alignment horizontal="left" vertical="center" wrapText="1"/>
    </xf>
    <xf numFmtId="2" fontId="0" fillId="0" borderId="0" xfId="0" applyNumberFormat="1" applyFont="1" applyAlignment="1">
      <alignment horizontal="center" vertical="center"/>
    </xf>
    <xf numFmtId="0" fontId="0" fillId="3" borderId="1" xfId="0" applyFont="1" applyFill="1" applyBorder="1" applyAlignment="1">
      <alignment horizontal="left" vertical="center" wrapText="1"/>
    </xf>
    <xf numFmtId="0" fontId="0" fillId="3" borderId="2" xfId="0" applyFont="1" applyFill="1" applyBorder="1" applyAlignment="1">
      <alignment horizontal="center" vertical="center" wrapText="1"/>
    </xf>
    <xf numFmtId="0" fontId="0" fillId="3" borderId="0" xfId="0" applyFont="1" applyFill="1"/>
    <xf numFmtId="0" fontId="3" fillId="0" borderId="1" xfId="0" applyFont="1" applyBorder="1" applyAlignment="1">
      <alignment horizontal="center" vertical="center" wrapText="1"/>
    </xf>
    <xf numFmtId="0" fontId="8" fillId="2" borderId="1" xfId="0" applyFont="1" applyFill="1" applyBorder="1" applyAlignment="1">
      <alignment horizontal="center" vertical="center" wrapText="1"/>
    </xf>
    <xf numFmtId="2" fontId="0" fillId="0" borderId="1" xfId="1" applyNumberFormat="1" applyFont="1" applyFill="1" applyBorder="1" applyAlignment="1">
      <alignment horizontal="left" vertical="center"/>
    </xf>
    <xf numFmtId="2" fontId="12" fillId="0" borderId="1" xfId="1" applyNumberFormat="1" applyFont="1" applyFill="1" applyBorder="1" applyAlignment="1">
      <alignment horizontal="left" vertical="center"/>
    </xf>
    <xf numFmtId="2" fontId="10" fillId="2" borderId="1" xfId="1" applyNumberFormat="1" applyFont="1" applyFill="1" applyBorder="1" applyAlignment="1">
      <alignment horizontal="left" vertical="center"/>
    </xf>
    <xf numFmtId="166" fontId="12" fillId="0" borderId="1" xfId="1" applyNumberFormat="1" applyFont="1" applyFill="1" applyBorder="1" applyAlignment="1">
      <alignment horizontal="left" vertical="center"/>
    </xf>
    <xf numFmtId="0" fontId="12" fillId="0" borderId="8" xfId="0" applyFont="1" applyBorder="1" applyAlignment="1">
      <alignment horizontal="center" vertical="center"/>
    </xf>
    <xf numFmtId="2" fontId="12" fillId="0" borderId="8" xfId="0" applyNumberFormat="1" applyFont="1" applyBorder="1" applyAlignment="1">
      <alignment horizontal="center" vertical="center"/>
    </xf>
    <xf numFmtId="166" fontId="14" fillId="3" borderId="1" xfId="1" applyNumberFormat="1" applyFont="1" applyFill="1" applyBorder="1" applyAlignment="1">
      <alignment horizontal="left" vertical="center"/>
    </xf>
    <xf numFmtId="2" fontId="0" fillId="3" borderId="1" xfId="1" applyNumberFormat="1" applyFont="1" applyFill="1" applyBorder="1" applyAlignment="1">
      <alignment horizontal="left" vertical="center"/>
    </xf>
    <xf numFmtId="164" fontId="12" fillId="0" borderId="2" xfId="1" applyNumberFormat="1" applyFont="1" applyFill="1" applyBorder="1" applyAlignment="1">
      <alignment horizontal="center" vertical="center"/>
    </xf>
    <xf numFmtId="0" fontId="3" fillId="0" borderId="1" xfId="0" applyFont="1" applyBorder="1" applyAlignment="1">
      <alignment horizontal="right" vertical="center" wrapText="1"/>
    </xf>
    <xf numFmtId="164" fontId="9" fillId="2" borderId="1" xfId="1" applyNumberFormat="1" applyFont="1" applyFill="1" applyBorder="1" applyAlignment="1">
      <alignment horizontal="right" vertical="center"/>
    </xf>
    <xf numFmtId="0" fontId="0" fillId="0" borderId="0" xfId="0" applyFont="1" applyAlignment="1">
      <alignment horizontal="right" vertical="center"/>
    </xf>
    <xf numFmtId="2" fontId="3" fillId="0" borderId="1" xfId="0" applyNumberFormat="1" applyFont="1" applyBorder="1" applyAlignment="1">
      <alignment horizontal="center" vertical="center" wrapText="1"/>
    </xf>
    <xf numFmtId="2" fontId="8" fillId="2" borderId="1" xfId="0" applyNumberFormat="1" applyFont="1" applyFill="1" applyBorder="1" applyAlignment="1">
      <alignment horizontal="center" vertical="center" wrapText="1"/>
    </xf>
    <xf numFmtId="2" fontId="9" fillId="2" borderId="1" xfId="1" applyNumberFormat="1" applyFont="1" applyFill="1" applyBorder="1" applyAlignment="1">
      <alignment horizontal="center" vertical="center"/>
    </xf>
    <xf numFmtId="2" fontId="0" fillId="0" borderId="1" xfId="1" applyNumberFormat="1" applyFont="1" applyFill="1" applyBorder="1" applyAlignment="1">
      <alignment horizontal="center" vertical="center"/>
    </xf>
    <xf numFmtId="2" fontId="12" fillId="0" borderId="1" xfId="1" applyNumberFormat="1" applyFont="1" applyFill="1" applyBorder="1" applyAlignment="1">
      <alignment horizontal="center" vertical="center"/>
    </xf>
    <xf numFmtId="2" fontId="5" fillId="0" borderId="3" xfId="0" applyNumberFormat="1" applyFont="1" applyBorder="1" applyAlignment="1">
      <alignment horizontal="center" vertical="center"/>
    </xf>
    <xf numFmtId="2" fontId="13" fillId="3" borderId="1" xfId="1" applyNumberFormat="1" applyFont="1" applyFill="1" applyBorder="1" applyAlignment="1">
      <alignment horizontal="center" vertical="center"/>
    </xf>
    <xf numFmtId="2" fontId="0" fillId="3" borderId="1" xfId="1" applyNumberFormat="1" applyFont="1" applyFill="1" applyBorder="1" applyAlignment="1">
      <alignment horizontal="center" vertical="center"/>
    </xf>
    <xf numFmtId="0" fontId="0" fillId="4" borderId="0" xfId="0" applyFont="1" applyFill="1"/>
    <xf numFmtId="0" fontId="0" fillId="4" borderId="0" xfId="0" applyFont="1" applyFill="1" applyAlignment="1">
      <alignment vertical="center"/>
    </xf>
    <xf numFmtId="0" fontId="0" fillId="4" borderId="0" xfId="0" applyFont="1" applyFill="1" applyAlignment="1">
      <alignment horizontal="center" vertical="center"/>
    </xf>
    <xf numFmtId="2" fontId="0" fillId="4" borderId="0" xfId="0" applyNumberFormat="1" applyFont="1" applyFill="1" applyAlignment="1">
      <alignment horizontal="center" vertical="center"/>
    </xf>
    <xf numFmtId="164" fontId="9" fillId="2" borderId="1" xfId="1" applyNumberFormat="1" applyFont="1" applyFill="1" applyBorder="1" applyAlignment="1">
      <alignment horizontal="center" vertical="center"/>
    </xf>
    <xf numFmtId="164" fontId="0" fillId="0" borderId="1" xfId="1" applyNumberFormat="1" applyFont="1" applyFill="1" applyBorder="1" applyAlignment="1">
      <alignment horizontal="center" vertical="center"/>
    </xf>
    <xf numFmtId="164" fontId="12" fillId="0" borderId="1" xfId="1" applyNumberFormat="1" applyFont="1" applyFill="1" applyBorder="1" applyAlignment="1">
      <alignment horizontal="center" vertical="center"/>
    </xf>
    <xf numFmtId="164" fontId="5" fillId="0" borderId="3" xfId="0" applyNumberFormat="1" applyFont="1" applyBorder="1" applyAlignment="1">
      <alignment horizontal="center" vertical="center"/>
    </xf>
    <xf numFmtId="164" fontId="13" fillId="3" borderId="1" xfId="1" applyNumberFormat="1" applyFont="1" applyFill="1" applyBorder="1" applyAlignment="1">
      <alignment horizontal="center" vertical="center"/>
    </xf>
    <xf numFmtId="164" fontId="0" fillId="3" borderId="1" xfId="1" applyNumberFormat="1" applyFont="1" applyFill="1" applyBorder="1" applyAlignment="1">
      <alignment horizontal="center" vertical="center"/>
    </xf>
    <xf numFmtId="164" fontId="0" fillId="0" borderId="1" xfId="1" applyNumberFormat="1" applyFont="1" applyFill="1" applyBorder="1" applyAlignment="1">
      <alignment horizontal="right" vertical="center"/>
    </xf>
    <xf numFmtId="164" fontId="12" fillId="0" borderId="1" xfId="1" applyNumberFormat="1" applyFont="1" applyFill="1" applyBorder="1" applyAlignment="1">
      <alignment horizontal="right" vertical="center"/>
    </xf>
    <xf numFmtId="164" fontId="5" fillId="0" borderId="3" xfId="0" applyNumberFormat="1" applyFont="1" applyBorder="1" applyAlignment="1">
      <alignment horizontal="right" vertical="center"/>
    </xf>
    <xf numFmtId="164" fontId="13" fillId="3" borderId="1" xfId="1" applyNumberFormat="1" applyFont="1" applyFill="1" applyBorder="1" applyAlignment="1">
      <alignment horizontal="right" vertical="center"/>
    </xf>
    <xf numFmtId="164" fontId="0" fillId="3" borderId="1" xfId="1" applyNumberFormat="1" applyFont="1" applyFill="1" applyBorder="1" applyAlignment="1">
      <alignment horizontal="right" vertical="center"/>
    </xf>
    <xf numFmtId="0" fontId="8" fillId="2" borderId="1" xfId="0" applyFont="1" applyFill="1" applyBorder="1" applyAlignment="1">
      <alignment horizontal="right" vertical="center" wrapText="1"/>
    </xf>
    <xf numFmtId="0" fontId="8" fillId="2" borderId="2" xfId="0" applyFont="1" applyFill="1" applyBorder="1" applyAlignment="1">
      <alignment horizontal="right" vertical="center" wrapText="1"/>
    </xf>
    <xf numFmtId="0" fontId="0" fillId="4" borderId="0" xfId="0" applyFont="1" applyFill="1" applyAlignment="1">
      <alignment horizontal="right" vertical="center"/>
    </xf>
    <xf numFmtId="7" fontId="0" fillId="0" borderId="9" xfId="0" applyNumberFormat="1" applyFont="1" applyBorder="1" applyAlignment="1">
      <alignment horizontal="right" vertical="center"/>
    </xf>
    <xf numFmtId="164" fontId="12" fillId="0" borderId="9" xfId="0" applyNumberFormat="1" applyFont="1" applyBorder="1" applyAlignment="1">
      <alignment horizontal="right" vertical="center"/>
    </xf>
    <xf numFmtId="7" fontId="12" fillId="0" borderId="9" xfId="0" applyNumberFormat="1" applyFont="1" applyBorder="1" applyAlignment="1">
      <alignment horizontal="right" vertical="center"/>
    </xf>
    <xf numFmtId="0" fontId="15" fillId="0" borderId="10" xfId="0" applyFont="1" applyBorder="1" applyAlignment="1">
      <alignment horizontal="center" vertical="center" wrapText="1"/>
    </xf>
    <xf numFmtId="0" fontId="15" fillId="0" borderId="0" xfId="0" applyFont="1" applyBorder="1" applyAlignment="1">
      <alignment horizontal="center" vertical="center" wrapText="1"/>
    </xf>
    <xf numFmtId="0" fontId="17" fillId="0" borderId="6" xfId="0" applyFont="1" applyBorder="1" applyAlignment="1">
      <alignment horizontal="left"/>
    </xf>
    <xf numFmtId="0" fontId="17" fillId="0" borderId="7" xfId="0" applyFont="1" applyBorder="1" applyAlignment="1">
      <alignment horizontal="left"/>
    </xf>
    <xf numFmtId="0" fontId="17" fillId="0" borderId="5" xfId="0" applyFont="1" applyBorder="1" applyAlignment="1">
      <alignment horizontal="left"/>
    </xf>
  </cellXfs>
  <cellStyles count="262">
    <cellStyle name="Euro" xfId="1" xr:uid="{00000000-0005-0000-0000-000000000000}"/>
    <cellStyle name="Lien hypertexte" xfId="194" builtinId="8" hidden="1"/>
    <cellStyle name="Lien hypertexte" xfId="196" builtinId="8" hidden="1"/>
    <cellStyle name="Lien hypertexte" xfId="198" builtinId="8" hidden="1"/>
    <cellStyle name="Lien hypertexte" xfId="200" builtinId="8" hidden="1"/>
    <cellStyle name="Lien hypertexte" xfId="202" builtinId="8" hidden="1"/>
    <cellStyle name="Lien hypertexte" xfId="204" builtinId="8" hidden="1"/>
    <cellStyle name="Lien hypertexte" xfId="206" builtinId="8" hidden="1"/>
    <cellStyle name="Lien hypertexte" xfId="208" builtinId="8" hidden="1"/>
    <cellStyle name="Lien hypertexte" xfId="210" builtinId="8" hidden="1"/>
    <cellStyle name="Lien hypertexte" xfId="212" builtinId="8" hidden="1"/>
    <cellStyle name="Lien hypertexte" xfId="214" builtinId="8" hidden="1"/>
    <cellStyle name="Lien hypertexte" xfId="216" builtinId="8" hidden="1"/>
    <cellStyle name="Lien hypertexte" xfId="218" builtinId="8" hidden="1"/>
    <cellStyle name="Lien hypertexte" xfId="220" builtinId="8" hidden="1"/>
    <cellStyle name="Lien hypertexte" xfId="222" builtinId="8" hidden="1"/>
    <cellStyle name="Lien hypertexte" xfId="224" builtinId="8" hidden="1"/>
    <cellStyle name="Lien hypertexte" xfId="226" builtinId="8" hidden="1"/>
    <cellStyle name="Lien hypertexte" xfId="228" builtinId="8" hidden="1"/>
    <cellStyle name="Lien hypertexte" xfId="230" builtinId="8" hidden="1"/>
    <cellStyle name="Lien hypertexte" xfId="232" builtinId="8" hidden="1"/>
    <cellStyle name="Lien hypertexte" xfId="234" builtinId="8" hidden="1"/>
    <cellStyle name="Lien hypertexte" xfId="236" builtinId="8" hidden="1"/>
    <cellStyle name="Lien hypertexte" xfId="238" builtinId="8" hidden="1"/>
    <cellStyle name="Lien hypertexte" xfId="240" builtinId="8" hidden="1"/>
    <cellStyle name="Lien hypertexte" xfId="242" builtinId="8" hidden="1"/>
    <cellStyle name="Lien hypertexte" xfId="244" builtinId="8" hidden="1"/>
    <cellStyle name="Lien hypertexte" xfId="246" builtinId="8" hidden="1"/>
    <cellStyle name="Lien hypertexte" xfId="248" builtinId="8" hidden="1"/>
    <cellStyle name="Lien hypertexte" xfId="250" builtinId="8" hidden="1"/>
    <cellStyle name="Lien hypertexte" xfId="252" builtinId="8" hidden="1"/>
    <cellStyle name="Lien hypertexte" xfId="254" builtinId="8" hidden="1"/>
    <cellStyle name="Lien hypertexte" xfId="256" builtinId="8" hidden="1"/>
    <cellStyle name="Lien hypertexte" xfId="258" builtinId="8" hidden="1"/>
    <cellStyle name="Lien hypertexte" xfId="260" builtinId="8" hidden="1"/>
    <cellStyle name="Lien hypertexte visité" xfId="8" builtinId="9" hidden="1"/>
    <cellStyle name="Lien hypertexte visité" xfId="9" builtinId="9" hidden="1"/>
    <cellStyle name="Lien hypertexte visité" xfId="10" builtinId="9" hidden="1"/>
    <cellStyle name="Lien hypertexte visité" xfId="11" builtinId="9" hidden="1"/>
    <cellStyle name="Lien hypertexte visité" xfId="12" builtinId="9" hidden="1"/>
    <cellStyle name="Lien hypertexte visité" xfId="13" builtinId="9" hidden="1"/>
    <cellStyle name="Lien hypertexte visité" xfId="14" builtinId="9" hidden="1"/>
    <cellStyle name="Lien hypertexte visité" xfId="15" builtinId="9" hidden="1"/>
    <cellStyle name="Lien hypertexte visité" xfId="16" builtinId="9" hidden="1"/>
    <cellStyle name="Lien hypertexte visité" xfId="17" builtinId="9" hidden="1"/>
    <cellStyle name="Lien hypertexte visité" xfId="18" builtinId="9" hidden="1"/>
    <cellStyle name="Lien hypertexte visité" xfId="19" builtinId="9" hidden="1"/>
    <cellStyle name="Lien hypertexte visité" xfId="20" builtinId="9" hidden="1"/>
    <cellStyle name="Lien hypertexte visité" xfId="21" builtinId="9" hidden="1"/>
    <cellStyle name="Lien hypertexte visité" xfId="22" builtinId="9" hidden="1"/>
    <cellStyle name="Lien hypertexte visité" xfId="23" builtinId="9" hidden="1"/>
    <cellStyle name="Lien hypertexte visité" xfId="24" builtinId="9" hidden="1"/>
    <cellStyle name="Lien hypertexte visité" xfId="25" builtinId="9" hidden="1"/>
    <cellStyle name="Lien hypertexte visité" xfId="26" builtinId="9" hidden="1"/>
    <cellStyle name="Lien hypertexte visité" xfId="27" builtinId="9" hidden="1"/>
    <cellStyle name="Lien hypertexte visité" xfId="28" builtinId="9" hidden="1"/>
    <cellStyle name="Lien hypertexte visité" xfId="29" builtinId="9" hidden="1"/>
    <cellStyle name="Lien hypertexte visité" xfId="30" builtinId="9" hidden="1"/>
    <cellStyle name="Lien hypertexte visité" xfId="31" builtinId="9" hidden="1"/>
    <cellStyle name="Lien hypertexte visité" xfId="32" builtinId="9" hidden="1"/>
    <cellStyle name="Lien hypertexte visité" xfId="33" builtinId="9" hidden="1"/>
    <cellStyle name="Lien hypertexte visité" xfId="34" builtinId="9" hidden="1"/>
    <cellStyle name="Lien hypertexte visité" xfId="35" builtinId="9" hidden="1"/>
    <cellStyle name="Lien hypertexte visité" xfId="36" builtinId="9" hidden="1"/>
    <cellStyle name="Lien hypertexte visité" xfId="37" builtinId="9" hidden="1"/>
    <cellStyle name="Lien hypertexte visité" xfId="38" builtinId="9" hidden="1"/>
    <cellStyle name="Lien hypertexte visité" xfId="39" builtinId="9" hidden="1"/>
    <cellStyle name="Lien hypertexte visité" xfId="40" builtinId="9" hidden="1"/>
    <cellStyle name="Lien hypertexte visité" xfId="41" builtinId="9" hidden="1"/>
    <cellStyle name="Lien hypertexte visité" xfId="42" builtinId="9" hidden="1"/>
    <cellStyle name="Lien hypertexte visité" xfId="43" builtinId="9" hidden="1"/>
    <cellStyle name="Lien hypertexte visité" xfId="44" builtinId="9" hidden="1"/>
    <cellStyle name="Lien hypertexte visité" xfId="45" builtinId="9" hidden="1"/>
    <cellStyle name="Lien hypertexte visité" xfId="46" builtinId="9" hidden="1"/>
    <cellStyle name="Lien hypertexte visité" xfId="47" builtinId="9" hidden="1"/>
    <cellStyle name="Lien hypertexte visité" xfId="48" builtinId="9" hidden="1"/>
    <cellStyle name="Lien hypertexte visité" xfId="49" builtinId="9" hidden="1"/>
    <cellStyle name="Lien hypertexte visité" xfId="50" builtinId="9" hidden="1"/>
    <cellStyle name="Lien hypertexte visité" xfId="51" builtinId="9" hidden="1"/>
    <cellStyle name="Lien hypertexte visité" xfId="52" builtinId="9" hidden="1"/>
    <cellStyle name="Lien hypertexte visité" xfId="53" builtinId="9" hidden="1"/>
    <cellStyle name="Lien hypertexte visité" xfId="54" builtinId="9" hidden="1"/>
    <cellStyle name="Lien hypertexte visité" xfId="55" builtinId="9" hidden="1"/>
    <cellStyle name="Lien hypertexte visité" xfId="56" builtinId="9" hidden="1"/>
    <cellStyle name="Lien hypertexte visité" xfId="57" builtinId="9" hidden="1"/>
    <cellStyle name="Lien hypertexte visité" xfId="58" builtinId="9" hidden="1"/>
    <cellStyle name="Lien hypertexte visité" xfId="59" builtinId="9" hidden="1"/>
    <cellStyle name="Lien hypertexte visité" xfId="60" builtinId="9" hidden="1"/>
    <cellStyle name="Lien hypertexte visité" xfId="61" builtinId="9" hidden="1"/>
    <cellStyle name="Lien hypertexte visité" xfId="62" builtinId="9" hidden="1"/>
    <cellStyle name="Lien hypertexte visité" xfId="63" builtinId="9" hidden="1"/>
    <cellStyle name="Lien hypertexte visité" xfId="64" builtinId="9" hidden="1"/>
    <cellStyle name="Lien hypertexte visité" xfId="65" builtinId="9" hidden="1"/>
    <cellStyle name="Lien hypertexte visité" xfId="66" builtinId="9" hidden="1"/>
    <cellStyle name="Lien hypertexte visité" xfId="67" builtinId="9" hidden="1"/>
    <cellStyle name="Lien hypertexte visité" xfId="68" builtinId="9" hidden="1"/>
    <cellStyle name="Lien hypertexte visité" xfId="69" builtinId="9" hidden="1"/>
    <cellStyle name="Lien hypertexte visité" xfId="70" builtinId="9" hidden="1"/>
    <cellStyle name="Lien hypertexte visité" xfId="71" builtinId="9" hidden="1"/>
    <cellStyle name="Lien hypertexte visité" xfId="72" builtinId="9" hidden="1"/>
    <cellStyle name="Lien hypertexte visité" xfId="73" builtinId="9" hidden="1"/>
    <cellStyle name="Lien hypertexte visité" xfId="74" builtinId="9" hidden="1"/>
    <cellStyle name="Lien hypertexte visité" xfId="75" builtinId="9" hidden="1"/>
    <cellStyle name="Lien hypertexte visité" xfId="76" builtinId="9" hidden="1"/>
    <cellStyle name="Lien hypertexte visité" xfId="77" builtinId="9" hidden="1"/>
    <cellStyle name="Lien hypertexte visité" xfId="78" builtinId="9" hidden="1"/>
    <cellStyle name="Lien hypertexte visité" xfId="79" builtinId="9" hidden="1"/>
    <cellStyle name="Lien hypertexte visité" xfId="80" builtinId="9" hidden="1"/>
    <cellStyle name="Lien hypertexte visité" xfId="81" builtinId="9" hidden="1"/>
    <cellStyle name="Lien hypertexte visité" xfId="82" builtinId="9" hidden="1"/>
    <cellStyle name="Lien hypertexte visité" xfId="83" builtinId="9" hidden="1"/>
    <cellStyle name="Lien hypertexte visité" xfId="84" builtinId="9" hidden="1"/>
    <cellStyle name="Lien hypertexte visité" xfId="85" builtinId="9" hidden="1"/>
    <cellStyle name="Lien hypertexte visité" xfId="86" builtinId="9" hidden="1"/>
    <cellStyle name="Lien hypertexte visité" xfId="87" builtinId="9" hidden="1"/>
    <cellStyle name="Lien hypertexte visité" xfId="88" builtinId="9" hidden="1"/>
    <cellStyle name="Lien hypertexte visité" xfId="89" builtinId="9" hidden="1"/>
    <cellStyle name="Lien hypertexte visité" xfId="90" builtinId="9" hidden="1"/>
    <cellStyle name="Lien hypertexte visité" xfId="91" builtinId="9" hidden="1"/>
    <cellStyle name="Lien hypertexte visité" xfId="92" builtinId="9" hidden="1"/>
    <cellStyle name="Lien hypertexte visité" xfId="93" builtinId="9" hidden="1"/>
    <cellStyle name="Lien hypertexte visité" xfId="94" builtinId="9" hidden="1"/>
    <cellStyle name="Lien hypertexte visité" xfId="95" builtinId="9" hidden="1"/>
    <cellStyle name="Lien hypertexte visité" xfId="96" builtinId="9" hidden="1"/>
    <cellStyle name="Lien hypertexte visité" xfId="97" builtinId="9" hidden="1"/>
    <cellStyle name="Lien hypertexte visité" xfId="98" builtinId="9" hidden="1"/>
    <cellStyle name="Lien hypertexte visité" xfId="99" builtinId="9" hidden="1"/>
    <cellStyle name="Lien hypertexte visité" xfId="100" builtinId="9" hidden="1"/>
    <cellStyle name="Lien hypertexte visité" xfId="101" builtinId="9" hidden="1"/>
    <cellStyle name="Lien hypertexte visité" xfId="102" builtinId="9" hidden="1"/>
    <cellStyle name="Lien hypertexte visité" xfId="103" builtinId="9" hidden="1"/>
    <cellStyle name="Lien hypertexte visité" xfId="104" builtinId="9" hidden="1"/>
    <cellStyle name="Lien hypertexte visité" xfId="105" builtinId="9" hidden="1"/>
    <cellStyle name="Lien hypertexte visité" xfId="106" builtinId="9" hidden="1"/>
    <cellStyle name="Lien hypertexte visité" xfId="107" builtinId="9" hidden="1"/>
    <cellStyle name="Lien hypertexte visité" xfId="108" builtinId="9" hidden="1"/>
    <cellStyle name="Lien hypertexte visité" xfId="109" builtinId="9" hidden="1"/>
    <cellStyle name="Lien hypertexte visité" xfId="110" builtinId="9" hidden="1"/>
    <cellStyle name="Lien hypertexte visité" xfId="111" builtinId="9" hidden="1"/>
    <cellStyle name="Lien hypertexte visité" xfId="112" builtinId="9" hidden="1"/>
    <cellStyle name="Lien hypertexte visité" xfId="113" builtinId="9" hidden="1"/>
    <cellStyle name="Lien hypertexte visité" xfId="114" builtinId="9" hidden="1"/>
    <cellStyle name="Lien hypertexte visité" xfId="115" builtinId="9" hidden="1"/>
    <cellStyle name="Lien hypertexte visité" xfId="116" builtinId="9" hidden="1"/>
    <cellStyle name="Lien hypertexte visité" xfId="117" builtinId="9" hidden="1"/>
    <cellStyle name="Lien hypertexte visité" xfId="118" builtinId="9" hidden="1"/>
    <cellStyle name="Lien hypertexte visité" xfId="119" builtinId="9" hidden="1"/>
    <cellStyle name="Lien hypertexte visité" xfId="120" builtinId="9" hidden="1"/>
    <cellStyle name="Lien hypertexte visité" xfId="121" builtinId="9" hidden="1"/>
    <cellStyle name="Lien hypertexte visité" xfId="122" builtinId="9" hidden="1"/>
    <cellStyle name="Lien hypertexte visité" xfId="123" builtinId="9" hidden="1"/>
    <cellStyle name="Lien hypertexte visité" xfId="124" builtinId="9" hidden="1"/>
    <cellStyle name="Lien hypertexte visité" xfId="125" builtinId="9" hidden="1"/>
    <cellStyle name="Lien hypertexte visité" xfId="126" builtinId="9" hidden="1"/>
    <cellStyle name="Lien hypertexte visité" xfId="127" builtinId="9" hidden="1"/>
    <cellStyle name="Lien hypertexte visité" xfId="128" builtinId="9" hidden="1"/>
    <cellStyle name="Lien hypertexte visité" xfId="129" builtinId="9" hidden="1"/>
    <cellStyle name="Lien hypertexte visité" xfId="130" builtinId="9" hidden="1"/>
    <cellStyle name="Lien hypertexte visité" xfId="131" builtinId="9" hidden="1"/>
    <cellStyle name="Lien hypertexte visité" xfId="132" builtinId="9" hidden="1"/>
    <cellStyle name="Lien hypertexte visité" xfId="133" builtinId="9" hidden="1"/>
    <cellStyle name="Lien hypertexte visité" xfId="134" builtinId="9" hidden="1"/>
    <cellStyle name="Lien hypertexte visité" xfId="135" builtinId="9" hidden="1"/>
    <cellStyle name="Lien hypertexte visité" xfId="136" builtinId="9" hidden="1"/>
    <cellStyle name="Lien hypertexte visité" xfId="137" builtinId="9" hidden="1"/>
    <cellStyle name="Lien hypertexte visité" xfId="138" builtinId="9" hidden="1"/>
    <cellStyle name="Lien hypertexte visité" xfId="139" builtinId="9" hidden="1"/>
    <cellStyle name="Lien hypertexte visité" xfId="140" builtinId="9" hidden="1"/>
    <cellStyle name="Lien hypertexte visité" xfId="141" builtinId="9" hidden="1"/>
    <cellStyle name="Lien hypertexte visité" xfId="142" builtinId="9" hidden="1"/>
    <cellStyle name="Lien hypertexte visité" xfId="143" builtinId="9" hidden="1"/>
    <cellStyle name="Lien hypertexte visité" xfId="144" builtinId="9" hidden="1"/>
    <cellStyle name="Lien hypertexte visité" xfId="145" builtinId="9" hidden="1"/>
    <cellStyle name="Lien hypertexte visité" xfId="146" builtinId="9" hidden="1"/>
    <cellStyle name="Lien hypertexte visité" xfId="147" builtinId="9" hidden="1"/>
    <cellStyle name="Lien hypertexte visité" xfId="148" builtinId="9" hidden="1"/>
    <cellStyle name="Lien hypertexte visité" xfId="149" builtinId="9" hidden="1"/>
    <cellStyle name="Lien hypertexte visité" xfId="150" builtinId="9" hidden="1"/>
    <cellStyle name="Lien hypertexte visité" xfId="151" builtinId="9" hidden="1"/>
    <cellStyle name="Lien hypertexte visité" xfId="152" builtinId="9" hidden="1"/>
    <cellStyle name="Lien hypertexte visité" xfId="153" builtinId="9" hidden="1"/>
    <cellStyle name="Lien hypertexte visité" xfId="154" builtinId="9" hidden="1"/>
    <cellStyle name="Lien hypertexte visité" xfId="155" builtinId="9" hidden="1"/>
    <cellStyle name="Lien hypertexte visité" xfId="156" builtinId="9" hidden="1"/>
    <cellStyle name="Lien hypertexte visité" xfId="157" builtinId="9" hidden="1"/>
    <cellStyle name="Lien hypertexte visité" xfId="158" builtinId="9" hidden="1"/>
    <cellStyle name="Lien hypertexte visité" xfId="159" builtinId="9" hidden="1"/>
    <cellStyle name="Lien hypertexte visité" xfId="160" builtinId="9" hidden="1"/>
    <cellStyle name="Lien hypertexte visité" xfId="161" builtinId="9" hidden="1"/>
    <cellStyle name="Lien hypertexte visité" xfId="162" builtinId="9" hidden="1"/>
    <cellStyle name="Lien hypertexte visité" xfId="163" builtinId="9" hidden="1"/>
    <cellStyle name="Lien hypertexte visité" xfId="164" builtinId="9" hidden="1"/>
    <cellStyle name="Lien hypertexte visité" xfId="165" builtinId="9" hidden="1"/>
    <cellStyle name="Lien hypertexte visité" xfId="166" builtinId="9" hidden="1"/>
    <cellStyle name="Lien hypertexte visité" xfId="167" builtinId="9" hidden="1"/>
    <cellStyle name="Lien hypertexte visité" xfId="168" builtinId="9" hidden="1"/>
    <cellStyle name="Lien hypertexte visité" xfId="169" builtinId="9" hidden="1"/>
    <cellStyle name="Lien hypertexte visité" xfId="170" builtinId="9" hidden="1"/>
    <cellStyle name="Lien hypertexte visité" xfId="171" builtinId="9" hidden="1"/>
    <cellStyle name="Lien hypertexte visité" xfId="172" builtinId="9" hidden="1"/>
    <cellStyle name="Lien hypertexte visité" xfId="173" builtinId="9" hidden="1"/>
    <cellStyle name="Lien hypertexte visité" xfId="174" builtinId="9" hidden="1"/>
    <cellStyle name="Lien hypertexte visité" xfId="175" builtinId="9" hidden="1"/>
    <cellStyle name="Lien hypertexte visité" xfId="176" builtinId="9" hidden="1"/>
    <cellStyle name="Lien hypertexte visité" xfId="177" builtinId="9" hidden="1"/>
    <cellStyle name="Lien hypertexte visité" xfId="178" builtinId="9" hidden="1"/>
    <cellStyle name="Lien hypertexte visité" xfId="179" builtinId="9" hidden="1"/>
    <cellStyle name="Lien hypertexte visité" xfId="180" builtinId="9" hidden="1"/>
    <cellStyle name="Lien hypertexte visité" xfId="181" builtinId="9" hidden="1"/>
    <cellStyle name="Lien hypertexte visité" xfId="182" builtinId="9" hidden="1"/>
    <cellStyle name="Lien hypertexte visité" xfId="183" builtinId="9" hidden="1"/>
    <cellStyle name="Lien hypertexte visité" xfId="184" builtinId="9" hidden="1"/>
    <cellStyle name="Lien hypertexte visité" xfId="185" builtinId="9" hidden="1"/>
    <cellStyle name="Lien hypertexte visité" xfId="186" builtinId="9" hidden="1"/>
    <cellStyle name="Lien hypertexte visité" xfId="187" builtinId="9" hidden="1"/>
    <cellStyle name="Lien hypertexte visité" xfId="188" builtinId="9" hidden="1"/>
    <cellStyle name="Lien hypertexte visité" xfId="189" builtinId="9" hidden="1"/>
    <cellStyle name="Lien hypertexte visité" xfId="190" builtinId="9" hidden="1"/>
    <cellStyle name="Lien hypertexte visité" xfId="191" builtinId="9" hidden="1"/>
    <cellStyle name="Lien hypertexte visité" xfId="192" builtinId="9" hidden="1"/>
    <cellStyle name="Lien hypertexte visité" xfId="193" builtinId="9" hidden="1"/>
    <cellStyle name="Lien hypertexte visité" xfId="195" builtinId="9" hidden="1"/>
    <cellStyle name="Lien hypertexte visité" xfId="197" builtinId="9" hidden="1"/>
    <cellStyle name="Lien hypertexte visité" xfId="199" builtinId="9" hidden="1"/>
    <cellStyle name="Lien hypertexte visité" xfId="201" builtinId="9" hidden="1"/>
    <cellStyle name="Lien hypertexte visité" xfId="203" builtinId="9" hidden="1"/>
    <cellStyle name="Lien hypertexte visité" xfId="205" builtinId="9" hidden="1"/>
    <cellStyle name="Lien hypertexte visité" xfId="207" builtinId="9" hidden="1"/>
    <cellStyle name="Lien hypertexte visité" xfId="209" builtinId="9" hidden="1"/>
    <cellStyle name="Lien hypertexte visité" xfId="211" builtinId="9" hidden="1"/>
    <cellStyle name="Lien hypertexte visité" xfId="213" builtinId="9" hidden="1"/>
    <cellStyle name="Lien hypertexte visité" xfId="215" builtinId="9" hidden="1"/>
    <cellStyle name="Lien hypertexte visité" xfId="217" builtinId="9" hidden="1"/>
    <cellStyle name="Lien hypertexte visité" xfId="219" builtinId="9" hidden="1"/>
    <cellStyle name="Lien hypertexte visité" xfId="221" builtinId="9" hidden="1"/>
    <cellStyle name="Lien hypertexte visité" xfId="223" builtinId="9" hidden="1"/>
    <cellStyle name="Lien hypertexte visité" xfId="225" builtinId="9" hidden="1"/>
    <cellStyle name="Lien hypertexte visité" xfId="227" builtinId="9" hidden="1"/>
    <cellStyle name="Lien hypertexte visité" xfId="229" builtinId="9" hidden="1"/>
    <cellStyle name="Lien hypertexte visité" xfId="231" builtinId="9" hidden="1"/>
    <cellStyle name="Lien hypertexte visité" xfId="233" builtinId="9" hidden="1"/>
    <cellStyle name="Lien hypertexte visité" xfId="235" builtinId="9" hidden="1"/>
    <cellStyle name="Lien hypertexte visité" xfId="237" builtinId="9" hidden="1"/>
    <cellStyle name="Lien hypertexte visité" xfId="239" builtinId="9" hidden="1"/>
    <cellStyle name="Lien hypertexte visité" xfId="241" builtinId="9" hidden="1"/>
    <cellStyle name="Lien hypertexte visité" xfId="243" builtinId="9" hidden="1"/>
    <cellStyle name="Lien hypertexte visité" xfId="245" builtinId="9" hidden="1"/>
    <cellStyle name="Lien hypertexte visité" xfId="247" builtinId="9" hidden="1"/>
    <cellStyle name="Lien hypertexte visité" xfId="249" builtinId="9" hidden="1"/>
    <cellStyle name="Lien hypertexte visité" xfId="251" builtinId="9" hidden="1"/>
    <cellStyle name="Lien hypertexte visité" xfId="253" builtinId="9" hidden="1"/>
    <cellStyle name="Lien hypertexte visité" xfId="255" builtinId="9" hidden="1"/>
    <cellStyle name="Lien hypertexte visité" xfId="257" builtinId="9" hidden="1"/>
    <cellStyle name="Lien hypertexte visité" xfId="259" builtinId="9" hidden="1"/>
    <cellStyle name="Lien hypertexte visité" xfId="261" builtinId="9" hidden="1"/>
    <cellStyle name="Normal" xfId="0" builtinId="0"/>
    <cellStyle name="Normal 2" xfId="3" xr:uid="{00000000-0005-0000-0000-000000010000}"/>
    <cellStyle name="Normal 2 2" xfId="6" xr:uid="{00000000-0005-0000-0000-000001010000}"/>
    <cellStyle name="Normal 3" xfId="2" xr:uid="{00000000-0005-0000-0000-000002010000}"/>
    <cellStyle name="Normal 4" xfId="5" xr:uid="{00000000-0005-0000-0000-000003010000}"/>
    <cellStyle name="Pourcentage 2" xfId="4" xr:uid="{00000000-0005-0000-0000-000004010000}"/>
    <cellStyle name="Pourcentage 2 2" xfId="7" xr:uid="{00000000-0005-0000-0000-00000501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78"/>
  <sheetViews>
    <sheetView tabSelected="1" workbookViewId="0">
      <selection sqref="A1:F1"/>
    </sheetView>
  </sheetViews>
  <sheetFormatPr baseColWidth="10" defaultColWidth="11.5" defaultRowHeight="30" customHeight="1" x14ac:dyDescent="0.2"/>
  <cols>
    <col min="1" max="1" width="11.5" style="1"/>
    <col min="2" max="2" width="78.6640625" style="2" customWidth="1"/>
    <col min="3" max="3" width="8.1640625" style="5" customWidth="1"/>
    <col min="4" max="4" width="21.83203125" style="23" customWidth="1"/>
    <col min="5" max="5" width="26.33203125" style="5" customWidth="1"/>
    <col min="6" max="6" width="26.33203125" style="40" customWidth="1"/>
    <col min="7" max="16384" width="11.5" style="1"/>
  </cols>
  <sheetData>
    <row r="1" spans="1:6" ht="99.5" customHeight="1" x14ac:dyDescent="0.2">
      <c r="A1" s="70" t="s">
        <v>125</v>
      </c>
      <c r="B1" s="71"/>
      <c r="C1" s="71"/>
      <c r="D1" s="71"/>
      <c r="E1" s="71"/>
      <c r="F1" s="71"/>
    </row>
    <row r="2" spans="1:6" ht="30" customHeight="1" x14ac:dyDescent="0.2">
      <c r="A2" s="29" t="s">
        <v>2</v>
      </c>
      <c r="B2" s="3" t="s">
        <v>1</v>
      </c>
      <c r="C2" s="4" t="s">
        <v>4</v>
      </c>
      <c r="D2" s="41" t="s">
        <v>62</v>
      </c>
      <c r="E2" s="27" t="s">
        <v>0</v>
      </c>
      <c r="F2" s="38" t="s">
        <v>63</v>
      </c>
    </row>
    <row r="3" spans="1:6" ht="30" customHeight="1" x14ac:dyDescent="0.2">
      <c r="A3" s="31">
        <v>1</v>
      </c>
      <c r="B3" s="18" t="s">
        <v>6</v>
      </c>
      <c r="C3" s="10"/>
      <c r="D3" s="43"/>
      <c r="E3" s="53"/>
      <c r="F3" s="39"/>
    </row>
    <row r="4" spans="1:6" ht="143" customHeight="1" x14ac:dyDescent="0.2">
      <c r="A4" s="30" t="s">
        <v>3</v>
      </c>
      <c r="B4" s="19" t="s">
        <v>80</v>
      </c>
      <c r="C4" s="6" t="s">
        <v>87</v>
      </c>
      <c r="D4" s="44">
        <v>1</v>
      </c>
      <c r="E4" s="54"/>
      <c r="F4" s="59">
        <f>E4*D4</f>
        <v>0</v>
      </c>
    </row>
    <row r="5" spans="1:6" ht="110" customHeight="1" x14ac:dyDescent="0.2">
      <c r="A5" s="32">
        <v>1.2</v>
      </c>
      <c r="B5" s="19" t="s">
        <v>81</v>
      </c>
      <c r="C5" s="6" t="s">
        <v>87</v>
      </c>
      <c r="D5" s="44">
        <v>1</v>
      </c>
      <c r="E5" s="54"/>
      <c r="F5" s="59">
        <f>E5*D5</f>
        <v>0</v>
      </c>
    </row>
    <row r="6" spans="1:6" s="15" customFormat="1" ht="63" customHeight="1" x14ac:dyDescent="0.2">
      <c r="A6" s="32">
        <v>1.4</v>
      </c>
      <c r="B6" s="19" t="s">
        <v>75</v>
      </c>
      <c r="C6" s="11" t="s">
        <v>5</v>
      </c>
      <c r="D6" s="45">
        <v>50</v>
      </c>
      <c r="E6" s="55"/>
      <c r="F6" s="60">
        <f>E6*D6</f>
        <v>0</v>
      </c>
    </row>
    <row r="7" spans="1:6" ht="30" customHeight="1" x14ac:dyDescent="0.2">
      <c r="A7" s="31">
        <v>2</v>
      </c>
      <c r="B7" s="18" t="s">
        <v>13</v>
      </c>
      <c r="C7" s="10"/>
      <c r="D7" s="43"/>
      <c r="E7" s="53"/>
      <c r="F7" s="39"/>
    </row>
    <row r="8" spans="1:6" ht="30" customHeight="1" x14ac:dyDescent="0.2">
      <c r="A8" s="33">
        <v>2.1</v>
      </c>
      <c r="B8" s="17" t="s">
        <v>37</v>
      </c>
      <c r="C8" s="16" t="s">
        <v>87</v>
      </c>
      <c r="D8" s="44">
        <v>1</v>
      </c>
      <c r="E8" s="54"/>
      <c r="F8" s="59">
        <f t="shared" ref="F8:F13" si="0">E8*D8</f>
        <v>0</v>
      </c>
    </row>
    <row r="9" spans="1:6" ht="106" customHeight="1" x14ac:dyDescent="0.2">
      <c r="A9" s="33">
        <v>2.2000000000000002</v>
      </c>
      <c r="B9" s="17" t="s">
        <v>66</v>
      </c>
      <c r="C9" s="16" t="s">
        <v>87</v>
      </c>
      <c r="D9" s="44">
        <v>1</v>
      </c>
      <c r="E9" s="54"/>
      <c r="F9" s="59">
        <f t="shared" si="0"/>
        <v>0</v>
      </c>
    </row>
    <row r="10" spans="1:6" ht="83" customHeight="1" x14ac:dyDescent="0.2">
      <c r="A10" s="33">
        <v>2.2999999999999998</v>
      </c>
      <c r="B10" s="17" t="s">
        <v>82</v>
      </c>
      <c r="C10" s="16" t="s">
        <v>87</v>
      </c>
      <c r="D10" s="44">
        <v>1</v>
      </c>
      <c r="E10" s="54"/>
      <c r="F10" s="59">
        <f t="shared" si="0"/>
        <v>0</v>
      </c>
    </row>
    <row r="11" spans="1:6" ht="30" customHeight="1" x14ac:dyDescent="0.2">
      <c r="A11" s="33">
        <v>2.7</v>
      </c>
      <c r="B11" s="17" t="s">
        <v>83</v>
      </c>
      <c r="C11" s="16" t="s">
        <v>87</v>
      </c>
      <c r="D11" s="44">
        <v>1</v>
      </c>
      <c r="E11" s="54"/>
      <c r="F11" s="59">
        <f t="shared" si="0"/>
        <v>0</v>
      </c>
    </row>
    <row r="12" spans="1:6" ht="33" customHeight="1" x14ac:dyDescent="0.2">
      <c r="A12" s="33">
        <v>2.8</v>
      </c>
      <c r="B12" s="17" t="s">
        <v>8</v>
      </c>
      <c r="C12" s="16" t="s">
        <v>9</v>
      </c>
      <c r="D12" s="44">
        <v>2</v>
      </c>
      <c r="E12" s="54"/>
      <c r="F12" s="59">
        <f t="shared" si="0"/>
        <v>0</v>
      </c>
    </row>
    <row r="13" spans="1:6" ht="79" customHeight="1" x14ac:dyDescent="0.2">
      <c r="A13" s="34">
        <v>2.11</v>
      </c>
      <c r="B13" s="17" t="s">
        <v>84</v>
      </c>
      <c r="C13" s="16" t="s">
        <v>87</v>
      </c>
      <c r="D13" s="46">
        <v>1</v>
      </c>
      <c r="E13" s="56"/>
      <c r="F13" s="61">
        <f t="shared" si="0"/>
        <v>0</v>
      </c>
    </row>
    <row r="14" spans="1:6" ht="30" customHeight="1" x14ac:dyDescent="0.2">
      <c r="A14" s="31">
        <v>3</v>
      </c>
      <c r="B14" s="18" t="s">
        <v>18</v>
      </c>
      <c r="C14" s="10"/>
      <c r="D14" s="43"/>
      <c r="E14" s="53"/>
      <c r="F14" s="39"/>
    </row>
    <row r="15" spans="1:6" ht="23" customHeight="1" x14ac:dyDescent="0.2">
      <c r="A15" s="35">
        <v>3.1</v>
      </c>
      <c r="B15" s="17" t="s">
        <v>43</v>
      </c>
      <c r="C15" s="13"/>
      <c r="D15" s="47"/>
      <c r="E15" s="57"/>
      <c r="F15" s="62"/>
    </row>
    <row r="16" spans="1:6" ht="49" customHeight="1" x14ac:dyDescent="0.2">
      <c r="A16" s="29" t="s">
        <v>44</v>
      </c>
      <c r="B16" s="8" t="s">
        <v>76</v>
      </c>
      <c r="C16" s="6" t="s">
        <v>11</v>
      </c>
      <c r="D16" s="44">
        <v>250</v>
      </c>
      <c r="E16" s="54"/>
      <c r="F16" s="59">
        <f>E16*D16</f>
        <v>0</v>
      </c>
    </row>
    <row r="17" spans="1:6" ht="47" customHeight="1" x14ac:dyDescent="0.2">
      <c r="A17" s="29" t="s">
        <v>45</v>
      </c>
      <c r="B17" s="8" t="s">
        <v>67</v>
      </c>
      <c r="C17" s="6" t="s">
        <v>7</v>
      </c>
      <c r="D17" s="44">
        <v>2</v>
      </c>
      <c r="E17" s="54"/>
      <c r="F17" s="59">
        <f>E17*D17</f>
        <v>0</v>
      </c>
    </row>
    <row r="18" spans="1:6" ht="19" customHeight="1" x14ac:dyDescent="0.2">
      <c r="A18" s="29" t="s">
        <v>46</v>
      </c>
      <c r="B18" s="8" t="s">
        <v>39</v>
      </c>
      <c r="C18" s="6" t="s">
        <v>9</v>
      </c>
      <c r="D18" s="44">
        <v>50</v>
      </c>
      <c r="E18" s="54"/>
      <c r="F18" s="59">
        <f>E18*D18</f>
        <v>0</v>
      </c>
    </row>
    <row r="19" spans="1:6" ht="30" customHeight="1" x14ac:dyDescent="0.2">
      <c r="A19" s="29" t="s">
        <v>47</v>
      </c>
      <c r="B19" s="21" t="s">
        <v>115</v>
      </c>
      <c r="C19" s="7" t="s">
        <v>9</v>
      </c>
      <c r="D19" s="46">
        <v>21</v>
      </c>
      <c r="E19" s="56"/>
      <c r="F19" s="61">
        <f>E19*D19</f>
        <v>0</v>
      </c>
    </row>
    <row r="20" spans="1:6" ht="30" customHeight="1" x14ac:dyDescent="0.2">
      <c r="A20" s="29" t="s">
        <v>56</v>
      </c>
      <c r="B20" s="8" t="s">
        <v>88</v>
      </c>
      <c r="C20" s="6" t="s">
        <v>9</v>
      </c>
      <c r="D20" s="44">
        <v>35</v>
      </c>
      <c r="E20" s="54"/>
      <c r="F20" s="59">
        <f>E20*D20</f>
        <v>0</v>
      </c>
    </row>
    <row r="21" spans="1:6" ht="21" customHeight="1" x14ac:dyDescent="0.2">
      <c r="A21" s="35">
        <v>3.2</v>
      </c>
      <c r="B21" s="17" t="s">
        <v>48</v>
      </c>
      <c r="C21" s="13"/>
      <c r="D21" s="47"/>
      <c r="E21" s="57"/>
      <c r="F21" s="62"/>
    </row>
    <row r="22" spans="1:6" ht="48" customHeight="1" x14ac:dyDescent="0.2">
      <c r="A22" s="29" t="s">
        <v>49</v>
      </c>
      <c r="B22" s="8" t="s">
        <v>20</v>
      </c>
      <c r="C22" s="6" t="s">
        <v>9</v>
      </c>
      <c r="D22" s="44">
        <v>40</v>
      </c>
      <c r="E22" s="54"/>
      <c r="F22" s="59">
        <f>E22*D22</f>
        <v>0</v>
      </c>
    </row>
    <row r="23" spans="1:6" ht="58" customHeight="1" x14ac:dyDescent="0.2">
      <c r="A23" s="29" t="s">
        <v>50</v>
      </c>
      <c r="B23" s="8" t="s">
        <v>85</v>
      </c>
      <c r="C23" s="6" t="s">
        <v>9</v>
      </c>
      <c r="D23" s="44">
        <v>20</v>
      </c>
      <c r="E23" s="54"/>
      <c r="F23" s="59">
        <f>E23*D23</f>
        <v>0</v>
      </c>
    </row>
    <row r="24" spans="1:6" ht="24" customHeight="1" x14ac:dyDescent="0.2">
      <c r="A24" s="31">
        <v>4</v>
      </c>
      <c r="B24" s="18" t="s">
        <v>14</v>
      </c>
      <c r="C24" s="10"/>
      <c r="D24" s="43"/>
      <c r="E24" s="53"/>
      <c r="F24" s="39"/>
    </row>
    <row r="25" spans="1:6" ht="25" customHeight="1" x14ac:dyDescent="0.2">
      <c r="A25" s="30">
        <v>4.03</v>
      </c>
      <c r="B25" s="19" t="s">
        <v>41</v>
      </c>
      <c r="C25" s="6"/>
      <c r="D25" s="44"/>
      <c r="E25" s="54"/>
      <c r="F25" s="59"/>
    </row>
    <row r="26" spans="1:6" s="26" customFormat="1" ht="30" customHeight="1" x14ac:dyDescent="0.2">
      <c r="A26" s="36" t="s">
        <v>40</v>
      </c>
      <c r="B26" s="24" t="s">
        <v>69</v>
      </c>
      <c r="C26" s="25" t="s">
        <v>12</v>
      </c>
      <c r="D26" s="48">
        <v>110</v>
      </c>
      <c r="E26" s="58"/>
      <c r="F26" s="63">
        <f>E26*D26</f>
        <v>0</v>
      </c>
    </row>
    <row r="27" spans="1:6" ht="23" customHeight="1" x14ac:dyDescent="0.2">
      <c r="A27" s="31">
        <v>5</v>
      </c>
      <c r="B27" s="18" t="s">
        <v>116</v>
      </c>
      <c r="C27" s="10"/>
      <c r="D27" s="43"/>
      <c r="E27" s="53"/>
      <c r="F27" s="39"/>
    </row>
    <row r="28" spans="1:6" ht="27" customHeight="1" x14ac:dyDescent="0.2">
      <c r="A28" s="29">
        <v>5.05</v>
      </c>
      <c r="B28" s="8" t="s">
        <v>42</v>
      </c>
      <c r="C28" s="6" t="s">
        <v>11</v>
      </c>
      <c r="D28" s="44">
        <v>16</v>
      </c>
      <c r="E28" s="54"/>
      <c r="F28" s="59">
        <f>E28*D28</f>
        <v>0</v>
      </c>
    </row>
    <row r="29" spans="1:6" ht="22" customHeight="1" x14ac:dyDescent="0.2">
      <c r="A29" s="31">
        <v>6</v>
      </c>
      <c r="B29" s="18" t="s">
        <v>19</v>
      </c>
      <c r="C29" s="10"/>
      <c r="D29" s="43"/>
      <c r="E29" s="53"/>
      <c r="F29" s="39"/>
    </row>
    <row r="30" spans="1:6" ht="23" customHeight="1" x14ac:dyDescent="0.2">
      <c r="A30" s="29" t="s">
        <v>110</v>
      </c>
      <c r="B30" s="12" t="s">
        <v>112</v>
      </c>
      <c r="C30" s="6" t="s">
        <v>11</v>
      </c>
      <c r="D30" s="44">
        <v>120</v>
      </c>
      <c r="E30" s="54"/>
      <c r="F30" s="59">
        <f>E30*D30</f>
        <v>0</v>
      </c>
    </row>
    <row r="31" spans="1:6" ht="23" customHeight="1" x14ac:dyDescent="0.2">
      <c r="A31" s="29" t="s">
        <v>111</v>
      </c>
      <c r="B31" s="12" t="s">
        <v>113</v>
      </c>
      <c r="C31" s="6" t="s">
        <v>9</v>
      </c>
      <c r="D31" s="44">
        <f>120*0.15</f>
        <v>18</v>
      </c>
      <c r="E31" s="54"/>
      <c r="F31" s="59">
        <f t="shared" ref="F31" si="1">E31*D31</f>
        <v>0</v>
      </c>
    </row>
    <row r="32" spans="1:6" ht="134" customHeight="1" x14ac:dyDescent="0.2">
      <c r="A32" s="32">
        <v>6.3</v>
      </c>
      <c r="B32" s="17" t="s">
        <v>89</v>
      </c>
      <c r="C32" s="11"/>
      <c r="D32" s="45"/>
      <c r="E32" s="55"/>
      <c r="F32" s="60"/>
    </row>
    <row r="33" spans="1:6" ht="23" customHeight="1" x14ac:dyDescent="0.2">
      <c r="A33" s="29" t="s">
        <v>51</v>
      </c>
      <c r="B33" s="12" t="s">
        <v>38</v>
      </c>
      <c r="C33" s="6" t="s">
        <v>11</v>
      </c>
      <c r="D33" s="44">
        <v>80</v>
      </c>
      <c r="E33" s="54"/>
      <c r="F33" s="59">
        <f>E33*D33</f>
        <v>0</v>
      </c>
    </row>
    <row r="34" spans="1:6" ht="23" customHeight="1" x14ac:dyDescent="0.2">
      <c r="A34" s="29" t="s">
        <v>52</v>
      </c>
      <c r="B34" s="12" t="s">
        <v>123</v>
      </c>
      <c r="C34" s="9" t="s">
        <v>11</v>
      </c>
      <c r="D34" s="44">
        <v>80</v>
      </c>
      <c r="E34" s="54"/>
      <c r="F34" s="59">
        <f>E34*D34</f>
        <v>0</v>
      </c>
    </row>
    <row r="35" spans="1:6" ht="24" customHeight="1" x14ac:dyDescent="0.2">
      <c r="A35" s="29" t="s">
        <v>117</v>
      </c>
      <c r="B35" s="12" t="s">
        <v>118</v>
      </c>
      <c r="C35" s="9" t="s">
        <v>11</v>
      </c>
      <c r="D35" s="44">
        <v>5</v>
      </c>
      <c r="E35" s="54"/>
      <c r="F35" s="59">
        <f>E35*D35</f>
        <v>0</v>
      </c>
    </row>
    <row r="36" spans="1:6" s="2" customFormat="1" ht="21" customHeight="1" x14ac:dyDescent="0.2">
      <c r="A36" s="31">
        <v>8</v>
      </c>
      <c r="B36" s="18" t="s">
        <v>33</v>
      </c>
      <c r="C36" s="10"/>
      <c r="D36" s="43"/>
      <c r="E36" s="53"/>
      <c r="F36" s="39"/>
    </row>
    <row r="37" spans="1:6" ht="128" x14ac:dyDescent="0.2">
      <c r="A37" s="30">
        <v>8.02</v>
      </c>
      <c r="B37" s="19" t="s">
        <v>77</v>
      </c>
      <c r="C37" s="11"/>
      <c r="D37" s="44"/>
      <c r="E37" s="54"/>
      <c r="F37" s="59"/>
    </row>
    <row r="38" spans="1:6" ht="16" x14ac:dyDescent="0.2">
      <c r="A38" s="29" t="s">
        <v>53</v>
      </c>
      <c r="B38" s="8" t="s">
        <v>90</v>
      </c>
      <c r="C38" s="6" t="s">
        <v>11</v>
      </c>
      <c r="D38" s="44">
        <v>30</v>
      </c>
      <c r="E38" s="54"/>
      <c r="F38" s="59">
        <f>E38*D38</f>
        <v>0</v>
      </c>
    </row>
    <row r="39" spans="1:6" ht="27" customHeight="1" x14ac:dyDescent="0.2">
      <c r="A39" s="31">
        <v>9</v>
      </c>
      <c r="B39" s="18" t="s">
        <v>34</v>
      </c>
      <c r="C39" s="10"/>
      <c r="D39" s="43"/>
      <c r="E39" s="53"/>
      <c r="F39" s="39"/>
    </row>
    <row r="40" spans="1:6" ht="89" customHeight="1" x14ac:dyDescent="0.2">
      <c r="A40" s="30">
        <v>9.01</v>
      </c>
      <c r="B40" s="19" t="s">
        <v>119</v>
      </c>
      <c r="C40" s="6"/>
      <c r="D40" s="44"/>
      <c r="E40" s="54"/>
      <c r="F40" s="59"/>
    </row>
    <row r="41" spans="1:6" ht="42" customHeight="1" x14ac:dyDescent="0.2">
      <c r="A41" s="29" t="s">
        <v>35</v>
      </c>
      <c r="B41" s="8" t="s">
        <v>95</v>
      </c>
      <c r="C41" s="6" t="s">
        <v>5</v>
      </c>
      <c r="D41" s="44">
        <f>9*1.5</f>
        <v>13.5</v>
      </c>
      <c r="E41" s="54"/>
      <c r="F41" s="59">
        <f>E41*D41</f>
        <v>0</v>
      </c>
    </row>
    <row r="42" spans="1:6" s="15" customFormat="1" ht="18" customHeight="1" x14ac:dyDescent="0.2">
      <c r="A42" s="30">
        <v>9.0500000000000007</v>
      </c>
      <c r="B42" s="19" t="s">
        <v>54</v>
      </c>
      <c r="C42" s="11"/>
      <c r="D42" s="45"/>
      <c r="E42" s="55"/>
      <c r="F42" s="60"/>
    </row>
    <row r="43" spans="1:6" ht="22" customHeight="1" x14ac:dyDescent="0.2">
      <c r="A43" s="29" t="s">
        <v>55</v>
      </c>
      <c r="B43" s="8" t="s">
        <v>78</v>
      </c>
      <c r="C43" s="6" t="s">
        <v>11</v>
      </c>
      <c r="D43" s="44">
        <v>1.5</v>
      </c>
      <c r="E43" s="54"/>
      <c r="F43" s="59">
        <f>E43*D43</f>
        <v>0</v>
      </c>
    </row>
    <row r="44" spans="1:6" s="2" customFormat="1" ht="22" customHeight="1" x14ac:dyDescent="0.2">
      <c r="A44" s="31">
        <v>10</v>
      </c>
      <c r="B44" s="18" t="s">
        <v>29</v>
      </c>
      <c r="C44" s="10"/>
      <c r="D44" s="43"/>
      <c r="E44" s="53"/>
      <c r="F44" s="39"/>
    </row>
    <row r="45" spans="1:6" s="2" customFormat="1" ht="21" customHeight="1" x14ac:dyDescent="0.2">
      <c r="A45" s="29">
        <v>10.01</v>
      </c>
      <c r="B45" s="8" t="s">
        <v>91</v>
      </c>
      <c r="C45" s="6" t="s">
        <v>4</v>
      </c>
      <c r="D45" s="44">
        <v>12</v>
      </c>
      <c r="E45" s="54"/>
      <c r="F45" s="59">
        <f>E45*D45</f>
        <v>0</v>
      </c>
    </row>
    <row r="46" spans="1:6" ht="30" customHeight="1" x14ac:dyDescent="0.2">
      <c r="A46" s="31">
        <v>12</v>
      </c>
      <c r="B46" s="18" t="s">
        <v>22</v>
      </c>
      <c r="C46" s="10"/>
      <c r="D46" s="42"/>
      <c r="E46" s="28"/>
      <c r="F46" s="64"/>
    </row>
    <row r="47" spans="1:6" s="14" customFormat="1" ht="130" customHeight="1" x14ac:dyDescent="0.2">
      <c r="A47" s="30">
        <v>12.01</v>
      </c>
      <c r="B47" s="19" t="s">
        <v>70</v>
      </c>
      <c r="C47" s="11"/>
      <c r="D47" s="45"/>
      <c r="E47" s="55"/>
      <c r="F47" s="60"/>
    </row>
    <row r="48" spans="1:6" ht="21" customHeight="1" x14ac:dyDescent="0.2">
      <c r="A48" s="29" t="s">
        <v>30</v>
      </c>
      <c r="B48" s="8" t="s">
        <v>21</v>
      </c>
      <c r="C48" s="6" t="s">
        <v>10</v>
      </c>
      <c r="D48" s="44">
        <v>80</v>
      </c>
      <c r="E48" s="54"/>
      <c r="F48" s="59">
        <f>E48*D48</f>
        <v>0</v>
      </c>
    </row>
    <row r="49" spans="1:6" s="14" customFormat="1" ht="44" customHeight="1" x14ac:dyDescent="0.2">
      <c r="A49" s="30">
        <v>12.06</v>
      </c>
      <c r="B49" s="19" t="s">
        <v>97</v>
      </c>
      <c r="C49" s="11"/>
      <c r="D49" s="45"/>
      <c r="E49" s="55"/>
      <c r="F49" s="60"/>
    </row>
    <row r="50" spans="1:6" ht="24" customHeight="1" x14ac:dyDescent="0.2">
      <c r="A50" s="29" t="s">
        <v>31</v>
      </c>
      <c r="B50" s="8" t="s">
        <v>16</v>
      </c>
      <c r="C50" s="6" t="s">
        <v>10</v>
      </c>
      <c r="D50" s="44">
        <v>240</v>
      </c>
      <c r="E50" s="54"/>
      <c r="F50" s="59">
        <f>E50*D50</f>
        <v>0</v>
      </c>
    </row>
    <row r="51" spans="1:6" ht="25" customHeight="1" x14ac:dyDescent="0.2">
      <c r="A51" s="29" t="s">
        <v>114</v>
      </c>
      <c r="B51" s="8" t="s">
        <v>71</v>
      </c>
      <c r="C51" s="6" t="s">
        <v>10</v>
      </c>
      <c r="D51" s="44">
        <v>80</v>
      </c>
      <c r="E51" s="54"/>
      <c r="F51" s="59">
        <f>E51*D51</f>
        <v>0</v>
      </c>
    </row>
    <row r="52" spans="1:6" s="14" customFormat="1" ht="75" customHeight="1" x14ac:dyDescent="0.2">
      <c r="A52" s="30">
        <v>12.07</v>
      </c>
      <c r="B52" s="19" t="s">
        <v>68</v>
      </c>
      <c r="C52" s="11"/>
      <c r="D52" s="45"/>
      <c r="E52" s="55"/>
      <c r="F52" s="60"/>
    </row>
    <row r="53" spans="1:6" ht="24" customHeight="1" x14ac:dyDescent="0.2">
      <c r="A53" s="29" t="s">
        <v>32</v>
      </c>
      <c r="B53" s="8" t="s">
        <v>15</v>
      </c>
      <c r="C53" s="6" t="s">
        <v>4</v>
      </c>
      <c r="D53" s="44">
        <v>1</v>
      </c>
      <c r="E53" s="54"/>
      <c r="F53" s="59">
        <f>E53*D53</f>
        <v>0</v>
      </c>
    </row>
    <row r="54" spans="1:6" ht="30" customHeight="1" x14ac:dyDescent="0.2">
      <c r="A54" s="31">
        <v>13</v>
      </c>
      <c r="B54" s="18" t="s">
        <v>98</v>
      </c>
      <c r="C54" s="10"/>
      <c r="D54" s="42"/>
      <c r="E54" s="28"/>
      <c r="F54" s="64"/>
    </row>
    <row r="55" spans="1:6" ht="25" customHeight="1" x14ac:dyDescent="0.2">
      <c r="A55" s="29" t="s">
        <v>57</v>
      </c>
      <c r="B55" s="8" t="s">
        <v>109</v>
      </c>
      <c r="C55" s="6" t="s">
        <v>11</v>
      </c>
      <c r="D55" s="44">
        <v>200</v>
      </c>
      <c r="E55" s="54"/>
      <c r="F55" s="59">
        <f>E55*D55</f>
        <v>0</v>
      </c>
    </row>
    <row r="56" spans="1:6" ht="30" customHeight="1" x14ac:dyDescent="0.2">
      <c r="A56" s="31">
        <v>14</v>
      </c>
      <c r="B56" s="18" t="s">
        <v>28</v>
      </c>
      <c r="C56" s="10"/>
      <c r="D56" s="10"/>
      <c r="E56" s="10"/>
      <c r="F56" s="65"/>
    </row>
    <row r="57" spans="1:6" s="14" customFormat="1" ht="30" customHeight="1" x14ac:dyDescent="0.2">
      <c r="A57" s="30" t="s">
        <v>36</v>
      </c>
      <c r="B57" s="19" t="s">
        <v>72</v>
      </c>
      <c r="C57" s="11"/>
      <c r="D57" s="45"/>
      <c r="E57" s="55"/>
      <c r="F57" s="60"/>
    </row>
    <row r="58" spans="1:6" s="14" customFormat="1" ht="56" customHeight="1" x14ac:dyDescent="0.2">
      <c r="A58" s="29" t="s">
        <v>100</v>
      </c>
      <c r="B58" s="8" t="s">
        <v>121</v>
      </c>
      <c r="C58" s="6" t="s">
        <v>5</v>
      </c>
      <c r="D58" s="44">
        <v>28</v>
      </c>
      <c r="E58" s="54"/>
      <c r="F58" s="59">
        <f>E58*D58</f>
        <v>0</v>
      </c>
    </row>
    <row r="59" spans="1:6" s="14" customFormat="1" ht="56" customHeight="1" x14ac:dyDescent="0.2">
      <c r="A59" s="29" t="s">
        <v>101</v>
      </c>
      <c r="B59" s="8" t="s">
        <v>120</v>
      </c>
      <c r="C59" s="6" t="s">
        <v>9</v>
      </c>
      <c r="D59" s="44">
        <v>5</v>
      </c>
      <c r="E59" s="54"/>
      <c r="F59" s="59">
        <f>E59*D59</f>
        <v>0</v>
      </c>
    </row>
    <row r="60" spans="1:6" ht="51" customHeight="1" x14ac:dyDescent="0.2">
      <c r="A60" s="29" t="s">
        <v>102</v>
      </c>
      <c r="B60" s="8" t="s">
        <v>86</v>
      </c>
      <c r="C60" s="6" t="s">
        <v>9</v>
      </c>
      <c r="D60" s="44">
        <v>5</v>
      </c>
      <c r="E60" s="54"/>
      <c r="F60" s="59">
        <f>E60*D60</f>
        <v>0</v>
      </c>
    </row>
    <row r="61" spans="1:6" ht="30" customHeight="1" x14ac:dyDescent="0.2">
      <c r="A61" s="29" t="s">
        <v>103</v>
      </c>
      <c r="B61" s="8" t="s">
        <v>73</v>
      </c>
      <c r="C61" s="6" t="s">
        <v>11</v>
      </c>
      <c r="D61" s="44">
        <v>15</v>
      </c>
      <c r="E61" s="54"/>
      <c r="F61" s="59">
        <f>E61*D61</f>
        <v>0</v>
      </c>
    </row>
    <row r="62" spans="1:6" customFormat="1" ht="30" customHeight="1" x14ac:dyDescent="0.2">
      <c r="A62" s="29" t="s">
        <v>104</v>
      </c>
      <c r="B62" s="8" t="s">
        <v>74</v>
      </c>
      <c r="C62" s="6" t="s">
        <v>11</v>
      </c>
      <c r="D62" s="44">
        <v>15</v>
      </c>
      <c r="E62" s="54"/>
      <c r="F62" s="59">
        <f>E62*D62</f>
        <v>0</v>
      </c>
    </row>
    <row r="63" spans="1:6" s="14" customFormat="1" ht="28" customHeight="1" x14ac:dyDescent="0.2">
      <c r="A63" s="29" t="s">
        <v>105</v>
      </c>
      <c r="B63" s="19" t="s">
        <v>24</v>
      </c>
      <c r="C63" s="11"/>
      <c r="D63" s="44"/>
      <c r="E63" s="54"/>
      <c r="F63" s="59"/>
    </row>
    <row r="64" spans="1:6" ht="24" customHeight="1" x14ac:dyDescent="0.2">
      <c r="A64" s="29" t="s">
        <v>106</v>
      </c>
      <c r="B64" s="8" t="s">
        <v>23</v>
      </c>
      <c r="C64" s="6" t="s">
        <v>27</v>
      </c>
      <c r="D64" s="44">
        <v>100</v>
      </c>
      <c r="E64" s="54"/>
      <c r="F64" s="59">
        <f>E64*D64</f>
        <v>0</v>
      </c>
    </row>
    <row r="65" spans="1:6" ht="26" customHeight="1" x14ac:dyDescent="0.2">
      <c r="A65" s="29" t="s">
        <v>107</v>
      </c>
      <c r="B65" s="8" t="s">
        <v>25</v>
      </c>
      <c r="C65" s="6" t="s">
        <v>9</v>
      </c>
      <c r="D65" s="44">
        <v>0.5</v>
      </c>
      <c r="E65" s="54"/>
      <c r="F65" s="59">
        <f>E65*D65</f>
        <v>0</v>
      </c>
    </row>
    <row r="66" spans="1:6" ht="26" customHeight="1" x14ac:dyDescent="0.2">
      <c r="A66" s="29" t="s">
        <v>108</v>
      </c>
      <c r="B66" s="8" t="s">
        <v>26</v>
      </c>
      <c r="C66" s="6" t="s">
        <v>9</v>
      </c>
      <c r="D66" s="44">
        <v>3</v>
      </c>
      <c r="E66" s="54"/>
      <c r="F66" s="59">
        <f t="shared" ref="F66" si="2">E66*D66</f>
        <v>0</v>
      </c>
    </row>
    <row r="67" spans="1:6" s="14" customFormat="1" ht="28" customHeight="1" x14ac:dyDescent="0.2">
      <c r="A67" s="30">
        <v>14.05</v>
      </c>
      <c r="B67" s="19" t="s">
        <v>93</v>
      </c>
      <c r="C67" s="11"/>
      <c r="D67" s="44"/>
      <c r="E67" s="54"/>
      <c r="F67" s="59"/>
    </row>
    <row r="68" spans="1:6" s="14" customFormat="1" ht="28" customHeight="1" x14ac:dyDescent="0.2">
      <c r="A68" s="29" t="s">
        <v>94</v>
      </c>
      <c r="B68" s="8" t="s">
        <v>122</v>
      </c>
      <c r="C68" s="6" t="s">
        <v>5</v>
      </c>
      <c r="D68" s="44">
        <v>16</v>
      </c>
      <c r="E68" s="54"/>
      <c r="F68" s="59">
        <f t="shared" ref="F68:F72" si="3">E68*D68</f>
        <v>0</v>
      </c>
    </row>
    <row r="69" spans="1:6" ht="30" customHeight="1" x14ac:dyDescent="0.2">
      <c r="A69" s="31">
        <v>15</v>
      </c>
      <c r="B69" s="18" t="s">
        <v>17</v>
      </c>
      <c r="C69" s="10"/>
      <c r="D69" s="10"/>
      <c r="E69" s="10"/>
      <c r="F69" s="65"/>
    </row>
    <row r="70" spans="1:6" s="14" customFormat="1" ht="30" customHeight="1" x14ac:dyDescent="0.2">
      <c r="A70" s="30" t="s">
        <v>58</v>
      </c>
      <c r="B70" s="20" t="s">
        <v>92</v>
      </c>
      <c r="C70" s="37"/>
      <c r="D70" s="45"/>
      <c r="E70" s="55"/>
      <c r="F70" s="59"/>
    </row>
    <row r="71" spans="1:6" ht="30" customHeight="1" x14ac:dyDescent="0.2">
      <c r="A71" s="29" t="s">
        <v>59</v>
      </c>
      <c r="B71" s="8" t="s">
        <v>96</v>
      </c>
      <c r="C71" s="6" t="s">
        <v>5</v>
      </c>
      <c r="D71" s="44">
        <v>40</v>
      </c>
      <c r="E71" s="54"/>
      <c r="F71" s="59">
        <f t="shared" si="3"/>
        <v>0</v>
      </c>
    </row>
    <row r="72" spans="1:6" ht="30" customHeight="1" x14ac:dyDescent="0.2">
      <c r="A72" s="29" t="s">
        <v>60</v>
      </c>
      <c r="B72" s="8" t="s">
        <v>124</v>
      </c>
      <c r="C72" s="6" t="s">
        <v>7</v>
      </c>
      <c r="D72" s="44">
        <v>2</v>
      </c>
      <c r="E72" s="54"/>
      <c r="F72" s="59">
        <f t="shared" si="3"/>
        <v>0</v>
      </c>
    </row>
    <row r="73" spans="1:6" ht="30" customHeight="1" x14ac:dyDescent="0.2">
      <c r="A73" s="29"/>
      <c r="B73" s="8"/>
      <c r="C73" s="6"/>
      <c r="D73" s="44"/>
      <c r="E73" s="54"/>
      <c r="F73" s="59"/>
    </row>
    <row r="74" spans="1:6" ht="30" customHeight="1" x14ac:dyDescent="0.2">
      <c r="A74" s="29" t="s">
        <v>61</v>
      </c>
      <c r="B74" s="22" t="s">
        <v>79</v>
      </c>
      <c r="C74" s="6" t="s">
        <v>4</v>
      </c>
      <c r="D74" s="44">
        <v>2</v>
      </c>
      <c r="E74" s="54"/>
      <c r="F74" s="59">
        <f>E74*D74</f>
        <v>0</v>
      </c>
    </row>
    <row r="75" spans="1:6" ht="30" customHeight="1" thickBot="1" x14ac:dyDescent="0.25">
      <c r="A75" s="49"/>
      <c r="B75" s="50"/>
      <c r="C75" s="51"/>
      <c r="D75" s="52"/>
      <c r="E75" s="51"/>
      <c r="F75" s="66"/>
    </row>
    <row r="76" spans="1:6" ht="30" customHeight="1" thickBot="1" x14ac:dyDescent="0.35">
      <c r="A76" s="74" t="s">
        <v>99</v>
      </c>
      <c r="B76" s="72"/>
      <c r="C76" s="72"/>
      <c r="D76" s="72"/>
      <c r="E76" s="73"/>
      <c r="F76" s="68">
        <f>SUM(F3:F75)</f>
        <v>0</v>
      </c>
    </row>
    <row r="77" spans="1:6" ht="30" customHeight="1" thickBot="1" x14ac:dyDescent="0.35">
      <c r="A77" s="72" t="s">
        <v>64</v>
      </c>
      <c r="B77" s="72"/>
      <c r="C77" s="72"/>
      <c r="D77" s="72"/>
      <c r="E77" s="73"/>
      <c r="F77" s="67">
        <f>F76*0.2</f>
        <v>0</v>
      </c>
    </row>
    <row r="78" spans="1:6" ht="30" customHeight="1" thickBot="1" x14ac:dyDescent="0.35">
      <c r="A78" s="74" t="s">
        <v>65</v>
      </c>
      <c r="B78" s="72"/>
      <c r="C78" s="72"/>
      <c r="D78" s="72"/>
      <c r="E78" s="73"/>
      <c r="F78" s="69">
        <f>F77+F76</f>
        <v>0</v>
      </c>
    </row>
  </sheetData>
  <mergeCells count="4">
    <mergeCell ref="A1:F1"/>
    <mergeCell ref="A77:E77"/>
    <mergeCell ref="A78:E78"/>
    <mergeCell ref="A76:E76"/>
  </mergeCells>
  <phoneticPr fontId="6" type="noConversion"/>
  <pageMargins left="0.7" right="0.7" top="0.75" bottom="0.75" header="0.3" footer="0.3"/>
  <pageSetup paperSize="9" scale="40" fitToHeight="2" orientation="portrait" horizontalDpi="4294967292" verticalDpi="429496729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Feuil2</vt:lpstr>
    </vt:vector>
  </TitlesOfParts>
  <Manager/>
  <Company>amostra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eld</dc:creator>
  <cp:keywords/>
  <dc:description/>
  <cp:lastModifiedBy>Microsoft Office User</cp:lastModifiedBy>
  <cp:lastPrinted>2021-06-09T07:28:13Z</cp:lastPrinted>
  <dcterms:created xsi:type="dcterms:W3CDTF">2018-11-11T17:28:34Z</dcterms:created>
  <dcterms:modified xsi:type="dcterms:W3CDTF">2021-09-15T17:09:48Z</dcterms:modified>
  <cp:category/>
</cp:coreProperties>
</file>